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1" sheetId="2" r:id="rId1"/>
    <sheet name="2022-2023" sheetId="3" state="hidden" r:id="rId2"/>
  </sheets>
  <definedNames>
    <definedName name="_xlnm.Print_Area" localSheetId="0">'2021'!$A$1:$E$346</definedName>
    <definedName name="_xlnm.Print_Area" localSheetId="1">'2022-2023'!$A$1:$G$282</definedName>
  </definedNames>
  <calcPr calcId="124519"/>
</workbook>
</file>

<file path=xl/calcChain.xml><?xml version="1.0" encoding="utf-8"?>
<calcChain xmlns="http://schemas.openxmlformats.org/spreadsheetml/2006/main">
  <c r="E341" i="2"/>
  <c r="E338"/>
  <c r="E302"/>
  <c r="D302"/>
  <c r="D341"/>
  <c r="D338"/>
  <c r="D337" s="1"/>
  <c r="D335"/>
  <c r="D333"/>
  <c r="D331"/>
  <c r="D328"/>
  <c r="D326"/>
  <c r="D322"/>
  <c r="D320"/>
  <c r="D318"/>
  <c r="D312"/>
  <c r="D309"/>
  <c r="D306"/>
  <c r="D300"/>
  <c r="D298"/>
  <c r="D292"/>
  <c r="D289"/>
  <c r="D287"/>
  <c r="D283"/>
  <c r="D281"/>
  <c r="D280" s="1"/>
  <c r="D278"/>
  <c r="D277" s="1"/>
  <c r="D275"/>
  <c r="D273"/>
  <c r="D270"/>
  <c r="D268"/>
  <c r="D265"/>
  <c r="D262"/>
  <c r="D260"/>
  <c r="D258"/>
  <c r="D255"/>
  <c r="D253"/>
  <c r="D249"/>
  <c r="D248" s="1"/>
  <c r="D245"/>
  <c r="D244" s="1"/>
  <c r="D241"/>
  <c r="D236"/>
  <c r="D232"/>
  <c r="D230"/>
  <c r="D225"/>
  <c r="D224" s="1"/>
  <c r="D222"/>
  <c r="D220"/>
  <c r="D218"/>
  <c r="D216"/>
  <c r="D214"/>
  <c r="D211"/>
  <c r="D209"/>
  <c r="D207"/>
  <c r="D205"/>
  <c r="D203"/>
  <c r="D201"/>
  <c r="D199"/>
  <c r="D197"/>
  <c r="D195"/>
  <c r="D193"/>
  <c r="D190"/>
  <c r="D188"/>
  <c r="D186"/>
  <c r="D184"/>
  <c r="D182"/>
  <c r="D180"/>
  <c r="D177"/>
  <c r="D175"/>
  <c r="D173"/>
  <c r="D170"/>
  <c r="D168"/>
  <c r="D165"/>
  <c r="D163"/>
  <c r="D161"/>
  <c r="D158"/>
  <c r="D156"/>
  <c r="D155" s="1"/>
  <c r="D152"/>
  <c r="D151" s="1"/>
  <c r="D149"/>
  <c r="D147"/>
  <c r="D144"/>
  <c r="D142"/>
  <c r="D140"/>
  <c r="D136"/>
  <c r="D135" s="1"/>
  <c r="D133"/>
  <c r="D132" s="1"/>
  <c r="D129"/>
  <c r="D127"/>
  <c r="D124"/>
  <c r="D120"/>
  <c r="D118"/>
  <c r="D116"/>
  <c r="D112"/>
  <c r="D110"/>
  <c r="D108"/>
  <c r="D106"/>
  <c r="D104"/>
  <c r="D100"/>
  <c r="D96"/>
  <c r="D94"/>
  <c r="D90"/>
  <c r="D87"/>
  <c r="D84"/>
  <c r="D83" s="1"/>
  <c r="D81"/>
  <c r="D79"/>
  <c r="D77"/>
  <c r="D75"/>
  <c r="D72"/>
  <c r="D69"/>
  <c r="D65"/>
  <c r="D62"/>
  <c r="D60"/>
  <c r="D56"/>
  <c r="D53"/>
  <c r="D51"/>
  <c r="D49"/>
  <c r="D47"/>
  <c r="D44"/>
  <c r="D43" s="1"/>
  <c r="D37"/>
  <c r="D34"/>
  <c r="D31"/>
  <c r="D29"/>
  <c r="D27"/>
  <c r="D25"/>
  <c r="D23"/>
  <c r="D18"/>
  <c r="D17" s="1"/>
  <c r="D15"/>
  <c r="D13"/>
  <c r="D10"/>
  <c r="E163"/>
  <c r="E180"/>
  <c r="G18" i="3"/>
  <c r="F18"/>
  <c r="E18"/>
  <c r="D278"/>
  <c r="D276"/>
  <c r="D275" s="1"/>
  <c r="D273"/>
  <c r="D271"/>
  <c r="D270" s="1"/>
  <c r="D268"/>
  <c r="D267" s="1"/>
  <c r="D263"/>
  <c r="D261"/>
  <c r="D259"/>
  <c r="D258"/>
  <c r="D256"/>
  <c r="D253" s="1"/>
  <c r="D254"/>
  <c r="D248"/>
  <c r="D245"/>
  <c r="D242" s="1"/>
  <c r="D243"/>
  <c r="D239"/>
  <c r="D236" s="1"/>
  <c r="D237"/>
  <c r="D234"/>
  <c r="D233" s="1"/>
  <c r="D231"/>
  <c r="D229"/>
  <c r="D226"/>
  <c r="D224"/>
  <c r="D221" s="1"/>
  <c r="D222"/>
  <c r="D219"/>
  <c r="D217"/>
  <c r="D214"/>
  <c r="D212"/>
  <c r="D211"/>
  <c r="D208"/>
  <c r="D207" s="1"/>
  <c r="D204"/>
  <c r="D203"/>
  <c r="D201"/>
  <c r="D196" s="1"/>
  <c r="D195" s="1"/>
  <c r="D197"/>
  <c r="D193"/>
  <c r="D190" s="1"/>
  <c r="D191"/>
  <c r="D187"/>
  <c r="D186" s="1"/>
  <c r="D184"/>
  <c r="D182"/>
  <c r="D180"/>
  <c r="D178"/>
  <c r="D176"/>
  <c r="D174"/>
  <c r="D173"/>
  <c r="D171"/>
  <c r="D169"/>
  <c r="D167"/>
  <c r="D165"/>
  <c r="D163"/>
  <c r="D161"/>
  <c r="D159"/>
  <c r="D157"/>
  <c r="D155"/>
  <c r="D153"/>
  <c r="D150"/>
  <c r="D148"/>
  <c r="D146"/>
  <c r="D144"/>
  <c r="D142"/>
  <c r="D139"/>
  <c r="D137"/>
  <c r="D135"/>
  <c r="D132"/>
  <c r="D130"/>
  <c r="D127"/>
  <c r="D126" s="1"/>
  <c r="D123"/>
  <c r="D122"/>
  <c r="D120"/>
  <c r="D118"/>
  <c r="D115"/>
  <c r="D113"/>
  <c r="D111"/>
  <c r="D107"/>
  <c r="D105"/>
  <c r="D104" s="1"/>
  <c r="D102"/>
  <c r="D100"/>
  <c r="D96"/>
  <c r="D94"/>
  <c r="D92"/>
  <c r="D90"/>
  <c r="D88"/>
  <c r="D84"/>
  <c r="D82"/>
  <c r="D79"/>
  <c r="D76"/>
  <c r="D73"/>
  <c r="D72"/>
  <c r="D70"/>
  <c r="D68"/>
  <c r="D66"/>
  <c r="D63"/>
  <c r="D60"/>
  <c r="D56"/>
  <c r="D53"/>
  <c r="D52" s="1"/>
  <c r="D50"/>
  <c r="D47"/>
  <c r="D45"/>
  <c r="D43"/>
  <c r="D41"/>
  <c r="D40" s="1"/>
  <c r="D38"/>
  <c r="D37" s="1"/>
  <c r="D32"/>
  <c r="D29"/>
  <c r="D28" s="1"/>
  <c r="D26"/>
  <c r="D24"/>
  <c r="D22"/>
  <c r="D18"/>
  <c r="D17" s="1"/>
  <c r="D15"/>
  <c r="D13"/>
  <c r="D11"/>
  <c r="D10" s="1"/>
  <c r="E18" i="2"/>
  <c r="E10"/>
  <c r="E56"/>
  <c r="E265"/>
  <c r="E184" i="3"/>
  <c r="D297" i="2" l="1"/>
  <c r="D286"/>
  <c r="D285" s="1"/>
  <c r="D192"/>
  <c r="D22"/>
  <c r="D103"/>
  <c r="D86"/>
  <c r="D179"/>
  <c r="D264"/>
  <c r="D160"/>
  <c r="D213"/>
  <c r="D235"/>
  <c r="D131"/>
  <c r="D305"/>
  <c r="D330"/>
  <c r="D68"/>
  <c r="D9"/>
  <c r="D139"/>
  <c r="D138" s="1"/>
  <c r="D229"/>
  <c r="D317"/>
  <c r="D74"/>
  <c r="D115"/>
  <c r="D122"/>
  <c r="D102" s="1"/>
  <c r="D146"/>
  <c r="D252"/>
  <c r="D325"/>
  <c r="D59"/>
  <c r="D46"/>
  <c r="D33"/>
  <c r="D234"/>
  <c r="D59" i="3"/>
  <c r="D58" s="1"/>
  <c r="D99"/>
  <c r="D65"/>
  <c r="D75"/>
  <c r="D117"/>
  <c r="D87"/>
  <c r="D110"/>
  <c r="D152"/>
  <c r="D21"/>
  <c r="D141"/>
  <c r="D125" s="1"/>
  <c r="D241"/>
  <c r="D9"/>
  <c r="E60" i="2"/>
  <c r="E222" i="3"/>
  <c r="E312" i="2"/>
  <c r="E306"/>
  <c r="E225"/>
  <c r="E170"/>
  <c r="E262"/>
  <c r="E158"/>
  <c r="E156"/>
  <c r="E37"/>
  <c r="E27"/>
  <c r="F278" i="3"/>
  <c r="F276"/>
  <c r="F275" s="1"/>
  <c r="F273"/>
  <c r="F271"/>
  <c r="F270" s="1"/>
  <c r="F268"/>
  <c r="F267" s="1"/>
  <c r="F263"/>
  <c r="F261"/>
  <c r="F259"/>
  <c r="F256"/>
  <c r="F254"/>
  <c r="F248"/>
  <c r="F245"/>
  <c r="F243"/>
  <c r="F239"/>
  <c r="F237"/>
  <c r="F234"/>
  <c r="F233" s="1"/>
  <c r="F231"/>
  <c r="F229"/>
  <c r="F226"/>
  <c r="F224"/>
  <c r="F222"/>
  <c r="F219"/>
  <c r="F217"/>
  <c r="F214"/>
  <c r="F212"/>
  <c r="F208"/>
  <c r="F207" s="1"/>
  <c r="F204"/>
  <c r="F203"/>
  <c r="F201"/>
  <c r="F197"/>
  <c r="F193"/>
  <c r="F191"/>
  <c r="F187"/>
  <c r="F186" s="1"/>
  <c r="F182"/>
  <c r="F180"/>
  <c r="F178"/>
  <c r="F176"/>
  <c r="F174"/>
  <c r="F171"/>
  <c r="F169"/>
  <c r="F167"/>
  <c r="F165"/>
  <c r="F163"/>
  <c r="F161"/>
  <c r="F159"/>
  <c r="F157"/>
  <c r="F155"/>
  <c r="F153"/>
  <c r="F150"/>
  <c r="F148"/>
  <c r="F146"/>
  <c r="F144"/>
  <c r="F142"/>
  <c r="F141"/>
  <c r="F139"/>
  <c r="F137"/>
  <c r="F135"/>
  <c r="F132"/>
  <c r="F130"/>
  <c r="F127"/>
  <c r="F123"/>
  <c r="F122" s="1"/>
  <c r="F120"/>
  <c r="F118"/>
  <c r="F115"/>
  <c r="F113"/>
  <c r="F111"/>
  <c r="F107"/>
  <c r="F105"/>
  <c r="F102"/>
  <c r="F100"/>
  <c r="F96"/>
  <c r="F94"/>
  <c r="F92"/>
  <c r="F90"/>
  <c r="F88"/>
  <c r="F84"/>
  <c r="F82"/>
  <c r="F79"/>
  <c r="F76"/>
  <c r="F75" s="1"/>
  <c r="F73"/>
  <c r="F72" s="1"/>
  <c r="F70"/>
  <c r="F68"/>
  <c r="F66"/>
  <c r="F63"/>
  <c r="F60"/>
  <c r="F56"/>
  <c r="F53"/>
  <c r="F50"/>
  <c r="F47"/>
  <c r="F45"/>
  <c r="F43"/>
  <c r="F41"/>
  <c r="F38"/>
  <c r="F37" s="1"/>
  <c r="F32"/>
  <c r="F29"/>
  <c r="F26"/>
  <c r="F24"/>
  <c r="F22"/>
  <c r="F17"/>
  <c r="F15"/>
  <c r="F13"/>
  <c r="F11"/>
  <c r="D154" i="2" l="1"/>
  <c r="D67"/>
  <c r="D8"/>
  <c r="F28" i="3"/>
  <c r="F40"/>
  <c r="F52"/>
  <c r="F65"/>
  <c r="F152"/>
  <c r="F125" s="1"/>
  <c r="D109"/>
  <c r="D282" s="1"/>
  <c r="D86"/>
  <c r="F99"/>
  <c r="F21"/>
  <c r="E155" i="2"/>
  <c r="F196" i="3"/>
  <c r="F211"/>
  <c r="F126"/>
  <c r="F221"/>
  <c r="F258"/>
  <c r="F173"/>
  <c r="F87"/>
  <c r="F104"/>
  <c r="F10"/>
  <c r="F9" s="1"/>
  <c r="F110"/>
  <c r="F59"/>
  <c r="F117"/>
  <c r="F195"/>
  <c r="F190"/>
  <c r="F253"/>
  <c r="F242"/>
  <c r="F236"/>
  <c r="F58"/>
  <c r="F241"/>
  <c r="E100" i="2"/>
  <c r="E318"/>
  <c r="D346" l="1"/>
  <c r="F109" i="3"/>
  <c r="F86"/>
  <c r="F282" s="1"/>
  <c r="E309" i="2"/>
  <c r="E161"/>
  <c r="G248" i="3"/>
  <c r="E248"/>
  <c r="G32"/>
  <c r="E32"/>
  <c r="E292" i="2"/>
  <c r="E236"/>
  <c r="E124"/>
  <c r="E96"/>
  <c r="E90"/>
  <c r="E81"/>
  <c r="E31"/>
  <c r="G278" i="3" l="1"/>
  <c r="E278"/>
  <c r="G276"/>
  <c r="G275" s="1"/>
  <c r="E276"/>
  <c r="E275" s="1"/>
  <c r="G273"/>
  <c r="G271"/>
  <c r="E273"/>
  <c r="E271"/>
  <c r="G268"/>
  <c r="G267" s="1"/>
  <c r="E268"/>
  <c r="E267" s="1"/>
  <c r="G263"/>
  <c r="G261"/>
  <c r="G259"/>
  <c r="E263"/>
  <c r="E261"/>
  <c r="E259"/>
  <c r="G256"/>
  <c r="G254"/>
  <c r="E256"/>
  <c r="E254"/>
  <c r="G245"/>
  <c r="G243"/>
  <c r="E245"/>
  <c r="E243"/>
  <c r="G239"/>
  <c r="G237"/>
  <c r="E239"/>
  <c r="E237"/>
  <c r="G234"/>
  <c r="G233" s="1"/>
  <c r="E234"/>
  <c r="E233" s="1"/>
  <c r="G231"/>
  <c r="G229"/>
  <c r="G226"/>
  <c r="G224"/>
  <c r="G222"/>
  <c r="E231"/>
  <c r="E229"/>
  <c r="E226"/>
  <c r="E224"/>
  <c r="G219"/>
  <c r="G217"/>
  <c r="G214"/>
  <c r="G212"/>
  <c r="E219"/>
  <c r="E217"/>
  <c r="E214"/>
  <c r="E212"/>
  <c r="G208"/>
  <c r="G207" s="1"/>
  <c r="E208"/>
  <c r="E207" s="1"/>
  <c r="G204"/>
  <c r="G203" s="1"/>
  <c r="E204"/>
  <c r="E203" s="1"/>
  <c r="G201"/>
  <c r="G197"/>
  <c r="E201"/>
  <c r="E197"/>
  <c r="G193"/>
  <c r="G191"/>
  <c r="E193"/>
  <c r="E191"/>
  <c r="G187"/>
  <c r="G186" s="1"/>
  <c r="E187"/>
  <c r="E186" s="1"/>
  <c r="G182"/>
  <c r="G180"/>
  <c r="G178"/>
  <c r="G176"/>
  <c r="G174"/>
  <c r="E182"/>
  <c r="E180"/>
  <c r="E178"/>
  <c r="E176"/>
  <c r="E174"/>
  <c r="G171"/>
  <c r="G169"/>
  <c r="G167"/>
  <c r="G165"/>
  <c r="G163"/>
  <c r="G161"/>
  <c r="G159"/>
  <c r="G157"/>
  <c r="G155"/>
  <c r="G153"/>
  <c r="E171"/>
  <c r="E169"/>
  <c r="E167"/>
  <c r="E165"/>
  <c r="E163"/>
  <c r="E161"/>
  <c r="E159"/>
  <c r="E157"/>
  <c r="E155"/>
  <c r="E153"/>
  <c r="G150"/>
  <c r="G148"/>
  <c r="G146"/>
  <c r="G144"/>
  <c r="G142"/>
  <c r="E150"/>
  <c r="E148"/>
  <c r="E146"/>
  <c r="E144"/>
  <c r="E142"/>
  <c r="G139"/>
  <c r="G137"/>
  <c r="G135"/>
  <c r="E139"/>
  <c r="E137"/>
  <c r="E135"/>
  <c r="G132"/>
  <c r="G130"/>
  <c r="G127"/>
  <c r="E132"/>
  <c r="E130"/>
  <c r="E127"/>
  <c r="G123"/>
  <c r="G122" s="1"/>
  <c r="E123"/>
  <c r="E122" s="1"/>
  <c r="G120"/>
  <c r="G118"/>
  <c r="E120"/>
  <c r="E118"/>
  <c r="G115"/>
  <c r="G113"/>
  <c r="G111"/>
  <c r="E115"/>
  <c r="E113"/>
  <c r="E111"/>
  <c r="G107"/>
  <c r="G105"/>
  <c r="E107"/>
  <c r="E105"/>
  <c r="G102"/>
  <c r="G100"/>
  <c r="E102"/>
  <c r="E100"/>
  <c r="G96"/>
  <c r="G94"/>
  <c r="G92"/>
  <c r="G90"/>
  <c r="G88"/>
  <c r="E96"/>
  <c r="E94"/>
  <c r="E92"/>
  <c r="E90"/>
  <c r="E88"/>
  <c r="G84"/>
  <c r="G82"/>
  <c r="G79"/>
  <c r="G76"/>
  <c r="E84"/>
  <c r="E82"/>
  <c r="E79"/>
  <c r="E76"/>
  <c r="G73"/>
  <c r="G72" s="1"/>
  <c r="E73"/>
  <c r="E72" s="1"/>
  <c r="G70"/>
  <c r="G68"/>
  <c r="G66"/>
  <c r="E70"/>
  <c r="E68"/>
  <c r="E66"/>
  <c r="G63"/>
  <c r="G60"/>
  <c r="E63"/>
  <c r="E60"/>
  <c r="G56"/>
  <c r="G53"/>
  <c r="E56"/>
  <c r="E53"/>
  <c r="G50"/>
  <c r="G47"/>
  <c r="G45"/>
  <c r="G43"/>
  <c r="G41"/>
  <c r="E50"/>
  <c r="E47"/>
  <c r="E45"/>
  <c r="E43"/>
  <c r="E41"/>
  <c r="G38"/>
  <c r="G37" s="1"/>
  <c r="E38"/>
  <c r="E37" s="1"/>
  <c r="G29"/>
  <c r="E29"/>
  <c r="G26"/>
  <c r="G24"/>
  <c r="G22"/>
  <c r="E26"/>
  <c r="E24"/>
  <c r="E22"/>
  <c r="G17"/>
  <c r="E17"/>
  <c r="G15"/>
  <c r="G13"/>
  <c r="G11"/>
  <c r="E15"/>
  <c r="E13"/>
  <c r="E11"/>
  <c r="E337" i="2"/>
  <c r="E335"/>
  <c r="E333"/>
  <c r="E331"/>
  <c r="E328"/>
  <c r="E326"/>
  <c r="E322"/>
  <c r="E320"/>
  <c r="E305"/>
  <c r="E300"/>
  <c r="E298"/>
  <c r="E289"/>
  <c r="E287"/>
  <c r="E283"/>
  <c r="E281"/>
  <c r="E278"/>
  <c r="E277" s="1"/>
  <c r="E275"/>
  <c r="E273"/>
  <c r="E270"/>
  <c r="E268"/>
  <c r="E260"/>
  <c r="E258"/>
  <c r="E255"/>
  <c r="E253"/>
  <c r="E249"/>
  <c r="E248" s="1"/>
  <c r="E245"/>
  <c r="E244" s="1"/>
  <c r="E241"/>
  <c r="E232"/>
  <c r="E230"/>
  <c r="E224"/>
  <c r="E222"/>
  <c r="E220"/>
  <c r="E218"/>
  <c r="E216"/>
  <c r="E214"/>
  <c r="E211"/>
  <c r="E209"/>
  <c r="E207"/>
  <c r="E205"/>
  <c r="E203"/>
  <c r="E201"/>
  <c r="E199"/>
  <c r="E197"/>
  <c r="E195"/>
  <c r="E193"/>
  <c r="E190"/>
  <c r="E188"/>
  <c r="E186"/>
  <c r="E184"/>
  <c r="E182"/>
  <c r="E177"/>
  <c r="E175"/>
  <c r="E173"/>
  <c r="E168"/>
  <c r="E165"/>
  <c r="E152"/>
  <c r="E151" s="1"/>
  <c r="E149"/>
  <c r="E147"/>
  <c r="E144"/>
  <c r="E142"/>
  <c r="E140"/>
  <c r="E136"/>
  <c r="E135" s="1"/>
  <c r="E133"/>
  <c r="E132" s="1"/>
  <c r="E129"/>
  <c r="E127"/>
  <c r="E120"/>
  <c r="E118"/>
  <c r="E116"/>
  <c r="E112"/>
  <c r="E110"/>
  <c r="E108"/>
  <c r="E106"/>
  <c r="E104"/>
  <c r="E94"/>
  <c r="E87"/>
  <c r="E84"/>
  <c r="E83" s="1"/>
  <c r="E79"/>
  <c r="E77"/>
  <c r="E75"/>
  <c r="E72"/>
  <c r="E69"/>
  <c r="E65"/>
  <c r="E62"/>
  <c r="E53"/>
  <c r="E51"/>
  <c r="E49"/>
  <c r="E47"/>
  <c r="E44"/>
  <c r="E43" s="1"/>
  <c r="E34"/>
  <c r="E29"/>
  <c r="E25"/>
  <c r="E23"/>
  <c r="E17"/>
  <c r="E15"/>
  <c r="E13"/>
  <c r="E297" l="1"/>
  <c r="E160"/>
  <c r="E179"/>
  <c r="E59"/>
  <c r="E173" i="3"/>
  <c r="E22" i="2"/>
  <c r="E252"/>
  <c r="E86"/>
  <c r="E242" i="3"/>
  <c r="G65"/>
  <c r="E286" i="2"/>
  <c r="E317"/>
  <c r="E52" i="3"/>
  <c r="G242"/>
  <c r="G211"/>
  <c r="G10"/>
  <c r="G270"/>
  <c r="G258"/>
  <c r="G253"/>
  <c r="G236"/>
  <c r="G196"/>
  <c r="G195" s="1"/>
  <c r="G190"/>
  <c r="G152"/>
  <c r="G117"/>
  <c r="G75"/>
  <c r="E74" i="2"/>
  <c r="E122"/>
  <c r="E270" i="3"/>
  <c r="E258"/>
  <c r="E253"/>
  <c r="E236"/>
  <c r="G221"/>
  <c r="G40"/>
  <c r="G52"/>
  <c r="G87"/>
  <c r="G173"/>
  <c r="G21"/>
  <c r="G28"/>
  <c r="G99"/>
  <c r="G104"/>
  <c r="G59"/>
  <c r="G110"/>
  <c r="G141"/>
  <c r="E221"/>
  <c r="E211"/>
  <c r="E196"/>
  <c r="E195" s="1"/>
  <c r="E190"/>
  <c r="E152"/>
  <c r="E141"/>
  <c r="G126"/>
  <c r="E126"/>
  <c r="E117"/>
  <c r="E110"/>
  <c r="E104"/>
  <c r="E99"/>
  <c r="E87"/>
  <c r="E75"/>
  <c r="E65"/>
  <c r="E59"/>
  <c r="E40"/>
  <c r="E28"/>
  <c r="E21"/>
  <c r="E10"/>
  <c r="E330" i="2"/>
  <c r="E325"/>
  <c r="E280"/>
  <c r="E264"/>
  <c r="E235"/>
  <c r="E234" s="1"/>
  <c r="E229"/>
  <c r="E213"/>
  <c r="E192"/>
  <c r="E146"/>
  <c r="E139"/>
  <c r="E131"/>
  <c r="E115"/>
  <c r="E103"/>
  <c r="E68"/>
  <c r="E46"/>
  <c r="E33"/>
  <c r="E9"/>
  <c r="G109" i="3" l="1"/>
  <c r="G241"/>
  <c r="E154" i="2"/>
  <c r="E285"/>
  <c r="G125" i="3"/>
  <c r="G86"/>
  <c r="G58"/>
  <c r="G9"/>
  <c r="E241"/>
  <c r="E125"/>
  <c r="E109"/>
  <c r="E86"/>
  <c r="E58"/>
  <c r="E9"/>
  <c r="E138" i="2"/>
  <c r="E102"/>
  <c r="E67"/>
  <c r="E8"/>
  <c r="G282" i="3" l="1"/>
  <c r="E282"/>
  <c r="E346" i="2"/>
</calcChain>
</file>

<file path=xl/sharedStrings.xml><?xml version="1.0" encoding="utf-8"?>
<sst xmlns="http://schemas.openxmlformats.org/spreadsheetml/2006/main" count="1483" uniqueCount="374">
  <si>
    <t>0100000000</t>
  </si>
  <si>
    <t xml:space="preserve">    Подпрограмма "Развитие дошкольного образования"</t>
  </si>
  <si>
    <t>0110000000</t>
  </si>
  <si>
    <t>0110100000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</si>
  <si>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</si>
  <si>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</si>
  <si>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>0110200000</t>
  </si>
  <si>
    <t xml:space="preserve">    Подпрограмма "Развитие общего образования"</t>
  </si>
  <si>
    <t>0120000000</t>
  </si>
  <si>
    <t>0120100000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</si>
  <si>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</si>
  <si>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</si>
  <si>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</si>
  <si>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</si>
  <si>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</si>
  <si>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</si>
  <si>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>0130000000</t>
  </si>
  <si>
    <t xml:space="preserve">      Организация обучения по программам дополнительного образования детей различной направленности</t>
  </si>
  <si>
    <t>0130100000</t>
  </si>
  <si>
    <t xml:space="preserve">      Обеспечение персонифицированного финансирования дополнительного образования детей</t>
  </si>
  <si>
    <t>0130200000</t>
  </si>
  <si>
    <t xml:space="preserve">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</si>
  <si>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</si>
  <si>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</si>
  <si>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</si>
  <si>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  Подпрограмма "Детское и школьное питание"</t>
  </si>
  <si>
    <t>0150000000</t>
  </si>
  <si>
    <t>0150100000</t>
  </si>
  <si>
    <t xml:space="preserve">    Подпрогамма "Организация отдыха детей в каникулярное время"</t>
  </si>
  <si>
    <t>0160000000</t>
  </si>
  <si>
    <t>0160100000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</si>
  <si>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</si>
  <si>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</si>
  <si>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Социальное обеспечение и иные выплаты населению</t>
  </si>
  <si>
    <t>300</t>
  </si>
  <si>
    <t xml:space="preserve">      Организация работы лагерей с дневным пребыванием</t>
  </si>
  <si>
    <t>0160300000</t>
  </si>
  <si>
    <t xml:space="preserve">      Мероприятия по организации временного трудоустройства подростков</t>
  </si>
  <si>
    <t>0160400000</t>
  </si>
  <si>
    <t>0160500000</t>
  </si>
  <si>
    <t>0200000000</t>
  </si>
  <si>
    <t>0200200000</t>
  </si>
  <si>
    <t xml:space="preserve">      Организация и обеспечение тренировочного процесса для спортсменов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</si>
  <si>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</si>
  <si>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</si>
  <si>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</si>
  <si>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</si>
  <si>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</si>
  <si>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</si>
  <si>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</si>
  <si>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</si>
  <si>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</si>
  <si>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</si>
  <si>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 xml:space="preserve">      Обеспечение деятельности муниципальных музеев</t>
  </si>
  <si>
    <t>0330100000</t>
  </si>
  <si>
    <t xml:space="preserve">    Подпрограмма "Создание условий для реализации муниципальной программы"</t>
  </si>
  <si>
    <t>0350000000</t>
  </si>
  <si>
    <t>0350100000</t>
  </si>
  <si>
    <t>0350200000</t>
  </si>
  <si>
    <t>0350300000</t>
  </si>
  <si>
    <t xml:space="preserve">      Капитальный, текущий ремонт и реконструкция учреждений культуры</t>
  </si>
  <si>
    <t>0350400000</t>
  </si>
  <si>
    <t>0400000000</t>
  </si>
  <si>
    <t xml:space="preserve">    Подпрограмма "Социальная поддержка семьи и детей"</t>
  </si>
  <si>
    <t>0410000000</t>
  </si>
  <si>
    <t xml:space="preserve">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</si>
  <si>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</si>
  <si>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Устройство детей-сирот и детей, оставшихся без попечения родителей, на воспитание в семьи</t>
  </si>
  <si>
    <t>0410300000</t>
  </si>
  <si>
    <t xml:space="preserve">      Организация опеки и попечительства в отношении несовершеннолетних</t>
  </si>
  <si>
    <t>0410400000</t>
  </si>
  <si>
    <t>0410500000</t>
  </si>
  <si>
    <t xml:space="preserve">      Федеральный проект "Финансовая поддержка семей при рождении детей"</t>
  </si>
  <si>
    <t>041P100000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</si>
  <si>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</si>
  <si>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</si>
  <si>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Другие выплаты по социальной помощи</t>
  </si>
  <si>
    <t>0420200000</t>
  </si>
  <si>
    <t>0420300000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</si>
  <si>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</si>
  <si>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</si>
  <si>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</si>
  <si>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</si>
  <si>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</si>
  <si>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</si>
  <si>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</si>
  <si>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</si>
  <si>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</si>
  <si>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</si>
  <si>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 xml:space="preserve">      Обеспечение безопасности в местах массового пребывания людей на улицах города</t>
  </si>
  <si>
    <t>0630100000</t>
  </si>
  <si>
    <t>0700000000</t>
  </si>
  <si>
    <t xml:space="preserve">    Подпрограмма "Содержание и развитие жилищного хозяйства"</t>
  </si>
  <si>
    <t>0720000000</t>
  </si>
  <si>
    <t>0720300000</t>
  </si>
  <si>
    <t>0720400000</t>
  </si>
  <si>
    <t>0720700000</t>
  </si>
  <si>
    <t>0720800000</t>
  </si>
  <si>
    <t>0721100000</t>
  </si>
  <si>
    <t>072F300000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</si>
  <si>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</si>
  <si>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</si>
  <si>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Подпрограмма "Содержание и развитие коммунальной инфраструктуры"</t>
  </si>
  <si>
    <t>0730000000</t>
  </si>
  <si>
    <t xml:space="preserve">      Организация подготовки городского хозяйства к осенне-зимнему периоду</t>
  </si>
  <si>
    <t>0730600000</t>
  </si>
  <si>
    <t>0730700000</t>
  </si>
  <si>
    <t>0731200000</t>
  </si>
  <si>
    <t xml:space="preserve">      Федеральный проект "Чистая вода"</t>
  </si>
  <si>
    <t>073G500000</t>
  </si>
  <si>
    <t xml:space="preserve">    Подпрограмма "Благоустройство и охрана окружающей среды"</t>
  </si>
  <si>
    <t>0740000000</t>
  </si>
  <si>
    <t>0740100000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</si>
  <si>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</si>
  <si>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</si>
  <si>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Организация содержания и благоустройства мест погребения (кладбищ)</t>
  </si>
  <si>
    <t>0740300000</t>
  </si>
  <si>
    <t>0740400000</t>
  </si>
  <si>
    <t xml:space="preserve">      Содержание сетей наружного освещения</t>
  </si>
  <si>
    <t>0740500000</t>
  </si>
  <si>
    <t xml:space="preserve">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</si>
  <si>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</si>
  <si>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Проведение городских мероприятий по санитарной очистке и благоустройству территории города</t>
  </si>
  <si>
    <t>0740900000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</si>
  <si>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</si>
  <si>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</si>
  <si>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</si>
  <si>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 xml:space="preserve">      Осуществление отдельных государственных полномочий УР по отлову и содержанию безнадзорных животных</t>
  </si>
  <si>
    <t>0741500000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</si>
  <si>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</si>
  <si>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</si>
  <si>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</si>
  <si>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>0750200000</t>
  </si>
  <si>
    <t>0750600000</t>
  </si>
  <si>
    <t>0750700000</t>
  </si>
  <si>
    <t>0751300000</t>
  </si>
  <si>
    <t>0760000000</t>
  </si>
  <si>
    <t xml:space="preserve">      Обеспечение деятельности Управления (хозяйственное, материально-техническое)</t>
  </si>
  <si>
    <t>0760100000</t>
  </si>
  <si>
    <t>0800000000</t>
  </si>
  <si>
    <t xml:space="preserve">      Внедрение энергоменеджмента</t>
  </si>
  <si>
    <t>0800100000</t>
  </si>
  <si>
    <t>0800500000</t>
  </si>
  <si>
    <t>0900000000</t>
  </si>
  <si>
    <t xml:space="preserve">    Подпрограмма "Организация муниципального управления"</t>
  </si>
  <si>
    <t>0910000000</t>
  </si>
  <si>
    <t xml:space="preserve">      Осуществление органами местного самоуправления города Воткинска переданных отдельных полномочий</t>
  </si>
  <si>
    <t xml:space="preserve">    Подпрограмма "Архивное дело"</t>
  </si>
  <si>
    <t>1000000000</t>
  </si>
  <si>
    <t xml:space="preserve">      Патриотическое воспитание и поодготовка молодежи к военной службе</t>
  </si>
  <si>
    <t>1000100000</t>
  </si>
  <si>
    <t xml:space="preserve">      Содействие социализации и эффективной самореализации молодежи</t>
  </si>
  <si>
    <t>1000200000</t>
  </si>
  <si>
    <t xml:space="preserve">      Оказание услуг (выполнение работ) муниципальными учреждениями в сфере молодежной политики</t>
  </si>
  <si>
    <t>1000400000</t>
  </si>
  <si>
    <t xml:space="preserve">      Уплата налога на имущество организаций, земельного налога</t>
  </si>
  <si>
    <t>1000500000</t>
  </si>
  <si>
    <t>1100000000</t>
  </si>
  <si>
    <t xml:space="preserve">      Строительство, реконструкция</t>
  </si>
  <si>
    <t>1110100000</t>
  </si>
  <si>
    <t xml:space="preserve">      Создание условий для реализации муниципальных программ</t>
  </si>
  <si>
    <t>1110300000</t>
  </si>
  <si>
    <t xml:space="preserve">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</si>
  <si>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</si>
  <si>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>1200000000</t>
  </si>
  <si>
    <t xml:space="preserve">      Оказание финасовой поддержки СОНКО</t>
  </si>
  <si>
    <t>1200100000</t>
  </si>
  <si>
    <t>1300000000</t>
  </si>
  <si>
    <t xml:space="preserve">      Формирование у подростков и молодежи мотивации к ведению здорового образа жизни</t>
  </si>
  <si>
    <t>1300400000</t>
  </si>
  <si>
    <t xml:space="preserve">      Информирование населения о последствиях злоупотребления наркотическими средствами</t>
  </si>
  <si>
    <t>1300600000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</si>
  <si>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</si>
  <si>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</si>
  <si>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</si>
  <si>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 xml:space="preserve">      Обслуживание муниципального долга муниципального образования "Город Воткинск"</t>
  </si>
  <si>
    <t>1410400000</t>
  </si>
  <si>
    <t xml:space="preserve">        Обслуживание государственного (муниципального) долга</t>
  </si>
  <si>
    <t>700</t>
  </si>
  <si>
    <t xml:space="preserve">      Реализация установленных полномочий (функций) Управления финансов Администрации города Воткинска</t>
  </si>
  <si>
    <t>1410500000</t>
  </si>
  <si>
    <t>1420000000</t>
  </si>
  <si>
    <t xml:space="preserve">      Развитие информационной системы управления финансами в муниципальном образовании "Город Воткинск"</t>
  </si>
  <si>
    <t>1420500000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</si>
  <si>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</si>
  <si>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</si>
  <si>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>1500000000</t>
  </si>
  <si>
    <t xml:space="preserve">      Эффективное управление и распоряжение земельными ресурсами</t>
  </si>
  <si>
    <t>1500100000</t>
  </si>
  <si>
    <t xml:space="preserve">      Эффективное управление и распоряжение муниципальным имуществом</t>
  </si>
  <si>
    <t>1500200000</t>
  </si>
  <si>
    <t xml:space="preserve">      Содержание Управления муниципального имущества и земельных ресурсов города Воткинска</t>
  </si>
  <si>
    <t>1500300000</t>
  </si>
  <si>
    <t>1600000000</t>
  </si>
  <si>
    <t xml:space="preserve">      Федеральный проект "Формирование комфортной городской среды"</t>
  </si>
  <si>
    <t>160F200000</t>
  </si>
  <si>
    <t>1800000000</t>
  </si>
  <si>
    <t xml:space="preserve">      Создание общественных добровольных формирований по охране правопорядка</t>
  </si>
  <si>
    <t>1800300000</t>
  </si>
  <si>
    <t xml:space="preserve">      Профилактика правонарушений среди несовершеннолетних</t>
  </si>
  <si>
    <t>1800500000</t>
  </si>
  <si>
    <t>1900000000</t>
  </si>
  <si>
    <t xml:space="preserve">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</si>
  <si>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</si>
  <si>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Непрограммные направления деятельности</t>
  </si>
  <si>
    <t>9900000000</t>
  </si>
  <si>
    <t>Наименование</t>
  </si>
  <si>
    <t>Целевая статья</t>
  </si>
  <si>
    <t>Вид расходов</t>
  </si>
  <si>
    <t xml:space="preserve">      Материальная поддержка семей с детьми дошкольного возраста</t>
  </si>
  <si>
    <t xml:space="preserve">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</si>
  <si>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Обеспечение деятельности подведомственных учреждений за счет средств бюджета города Воткинска</t>
  </si>
  <si>
    <t xml:space="preserve">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</si>
  <si>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</si>
  <si>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Реализация вариативных программ в сфере отдыха детей и подростков</t>
  </si>
  <si>
    <t xml:space="preserve">      Организация и проведение городских культурно-массовых мероприятий</t>
  </si>
  <si>
    <t xml:space="preserve">      Обеспечение деятельности муниципальных культурно-досуговых учреждений</t>
  </si>
  <si>
    <t xml:space="preserve">    Подпрограмма "Развитие библиотечного дела"</t>
  </si>
  <si>
    <t xml:space="preserve">      Комплектование библиотечных фондов</t>
  </si>
  <si>
    <t xml:space="preserve">    Подпрограмма "Развитие музейного дела"</t>
  </si>
  <si>
    <t xml:space="preserve">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</si>
  <si>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Пенсионное обеспечение</t>
  </si>
  <si>
    <t xml:space="preserve">    Подпрограмма "Предупреждение, спасение, помощь"</t>
  </si>
  <si>
    <t xml:space="preserve">      Создание условий для безопасного отдыха населения, в т.ч. на водных объектах</t>
  </si>
  <si>
    <t xml:space="preserve">      Оказание муниципальных услуг (работ)</t>
  </si>
  <si>
    <t xml:space="preserve">    Подпрограмма "Пожарная безопасность"</t>
  </si>
  <si>
    <t xml:space="preserve">    Подпрограмма "Построение и развитие аппаратно-программного комплекса "Безопасный город"</t>
  </si>
  <si>
    <t xml:space="preserve">      Реализация мероприятий по капитальному ремонту жилищного фонда муниципального образования "Город Воткинск"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</si>
  <si>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</si>
  <si>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</si>
  <si>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Федеральный проект "Обеспечение устойчивого сокращения непригодного для проживания жилищного фонда"</t>
  </si>
  <si>
    <t xml:space="preserve">      Реализация мероприятий в сфере газоснабжения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</si>
  <si>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</si>
  <si>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Оказание ритуальных услуг</t>
  </si>
  <si>
    <t xml:space="preserve">      Строительство и (или) реконструкция объектов транспортной инфраструктуры для реализации инвестиционных проектов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</si>
  <si>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</si>
  <si>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</si>
  <si>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</si>
  <si>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>ИТОГО РАСХОДОВ</t>
  </si>
  <si>
    <t>0920000000</t>
  </si>
  <si>
    <t>0930000000</t>
  </si>
  <si>
    <t xml:space="preserve">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</si>
  <si>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Обеспечение деятельности муниципальных библиотек</t>
  </si>
  <si>
    <t xml:space="preserve">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</si>
  <si>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</si>
  <si>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Содержание и ремонт муниципального жилищного фонда</t>
  </si>
  <si>
    <t xml:space="preserve">      Осуществление муниципального жилищного контроля</t>
  </si>
  <si>
    <t xml:space="preserve">      Строительство и (или) реконструкция объектов коммунальной инфраструктуры для реализации инвестиционных проектов</t>
  </si>
  <si>
    <t xml:space="preserve">      Федеральный проект "Современная школа"</t>
  </si>
  <si>
    <t>111E100000</t>
  </si>
  <si>
    <t xml:space="preserve">  Программа "Формирование современной городской среды" на территории муниципального образования "Город Воткинск" на 2018 - 2024 годы"</t>
  </si>
  <si>
    <t>0920500000</t>
  </si>
  <si>
    <t xml:space="preserve">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</si>
  <si>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</si>
  <si>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Программа "Развитие образования и воспитание на 2020-2024 годы"</t>
  </si>
  <si>
    <t xml:space="preserve">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</si>
  <si>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>011P200000</t>
  </si>
  <si>
    <t xml:space="preserve">    Подпрограмма "Развитие системы воспитания и дополнительного образования детей"</t>
  </si>
  <si>
    <t xml:space="preserve">      Модернизация детских школ искусств</t>
  </si>
  <si>
    <t>0130500000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</si>
  <si>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</si>
  <si>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</si>
  <si>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Программа "Развитие культуры на 2020-2024 годы"</t>
  </si>
  <si>
    <t xml:space="preserve">    Подпрограмма "Организация досуга и предоставление услуг организаций культуры"</t>
  </si>
  <si>
    <t xml:space="preserve">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</si>
  <si>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Программа "Социальная поддержка населения на 2020-2024 годы"</t>
  </si>
  <si>
    <t xml:space="preserve">      Федеральный проект "Жильё"</t>
  </si>
  <si>
    <t>043F100000</t>
  </si>
  <si>
    <t xml:space="preserve">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</si>
  <si>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Техническое обслуживание, содержание и модернизация оборудования единой дежурно-диспетчерской службы</t>
  </si>
  <si>
    <t>0610300000</t>
  </si>
  <si>
    <t xml:space="preserve">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</si>
  <si>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</si>
  <si>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</si>
  <si>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Программа "Содержание и развитие городского хозяйства на 2020-2024 годы"</t>
  </si>
  <si>
    <t xml:space="preserve">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</si>
  <si>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</si>
  <si>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Организация наружного освещения улиц</t>
  </si>
  <si>
    <t xml:space="preserve">      Содержание автомобильных дорог общего пользования, мостов и иных транспортных инженерных сооружений</t>
  </si>
  <si>
    <t xml:space="preserve">    Подпрограмма "Создание условий для реализации программы"</t>
  </si>
  <si>
    <t xml:space="preserve">  Программа "Энергосбережение и повышение знергетической эффективностина 2020-2024 годы"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</si>
  <si>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</si>
  <si>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Программа "Муниципальное управление на 2020-2024 годы"</t>
  </si>
  <si>
    <t xml:space="preserve">      Создание условий для реализации подпрограммы "Муниципальное управление"</t>
  </si>
  <si>
    <t>0910700000</t>
  </si>
  <si>
    <t>0910800000</t>
  </si>
  <si>
    <t xml:space="preserve">      Содержание на осуществление отдельных государственных полномочий в области архивного дела</t>
  </si>
  <si>
    <t xml:space="preserve">    Подпрограмма "Создание условий для государственной регистрации актов гражданского состояния"</t>
  </si>
  <si>
    <t xml:space="preserve">  Программа "Реализация молодежной политики на 2020-2024 годы"</t>
  </si>
  <si>
    <t xml:space="preserve">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</si>
  <si>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Капитальный ремонт</t>
  </si>
  <si>
    <t>1110200000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</si>
  <si>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</si>
  <si>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Программа "Комплексные меры противодействия злоупотреблению наркотиками и их незаконному обороту на 2020-2024 годы"</t>
  </si>
  <si>
    <t xml:space="preserve">  Программа "Управление муниципальными финансами на 2020-2024 годы"</t>
  </si>
  <si>
    <t xml:space="preserve">    Подрограмма "Повышение эффективности бюджетных расходов"</t>
  </si>
  <si>
    <t xml:space="preserve">  Программа "Управление муниципальным имуществом и земельными ресурсами на 2020-2024 годы"</t>
  </si>
  <si>
    <t xml:space="preserve">  Программа "Профилактика правонарушений на 2020-2024 годы"</t>
  </si>
  <si>
    <t xml:space="preserve">  Программа "Гармонизация межнациональных отношений, профилактика терроризма и экстремизма на 2020-2024 годы"</t>
  </si>
  <si>
    <t xml:space="preserve">  Программа "Создание условий для устойчивого экономического развития на 2020-2024 годы"</t>
  </si>
  <si>
    <t>0500000000</t>
  </si>
  <si>
    <t xml:space="preserve">    Подпрограмма "Создание условий для развития предпринимательства"</t>
  </si>
  <si>
    <t>0520000000</t>
  </si>
  <si>
    <t xml:space="preserve">      Региональный проект "Популяризация предпринимательства в Удмуртской Республике"</t>
  </si>
  <si>
    <t>0520200000</t>
  </si>
  <si>
    <t xml:space="preserve">    Подпрограмма "Развитие системы социального партнерства, улучшение условий и охраны труда"</t>
  </si>
  <si>
    <t>0550000000</t>
  </si>
  <si>
    <t xml:space="preserve">      Улучшение условий и охраны труда в городе</t>
  </si>
  <si>
    <t>0550300000</t>
  </si>
  <si>
    <t xml:space="preserve">  Программа "Развитие туризма на 2020-2024 годы"</t>
  </si>
  <si>
    <t>1700000000</t>
  </si>
  <si>
    <t xml:space="preserve">      Разработка и проведение мероприятий по маркетинговой и имиджевой политике города</t>
  </si>
  <si>
    <t>1700100000</t>
  </si>
  <si>
    <t xml:space="preserve">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</si>
  <si>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</si>
  <si>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</si>
  <si>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</si>
  <si>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Обеспечение предоставления мер социальной поддержки по обеспечению жильем инвалидов войны и инвалидов боевых действий, участников ВОВ, ветеранов боевых действий, военнослужащих, проходивших военную службу в период с 22.06.1941г.</t>
  </si>
  <si>
    <t>0430400000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</si>
  <si>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</si>
  <si>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Социальное обеспечение и иные выплаты населению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</si>
  <si>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</si>
  <si>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 xml:space="preserve">            Закупка товаров, работ и услуг для обеспечения государственных (муниципальных) нужд</t>
  </si>
  <si>
    <t>1600500000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</si>
  <si>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</si>
  <si>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Сумма на 2021 год (тыс. руб.) уточнено            </t>
  </si>
  <si>
    <t xml:space="preserve">Сумма на 2022 год (тыс. руб.) уточнено    </t>
  </si>
  <si>
    <t xml:space="preserve">Сумма на 2023 год (тыс. руб.) уточнено </t>
  </si>
  <si>
    <t>Федеральный проект "Культурная среда"</t>
  </si>
  <si>
    <t xml:space="preserve">            Капитальные вложения в объекты государственной (муниципальной) собственности</t>
  </si>
  <si>
    <t>013A100000</t>
  </si>
  <si>
    <t xml:space="preserve">            Предоставление субсидий бюджетным, автономным учреждениям и иным некоммерческим организациям</t>
  </si>
  <si>
    <t>032A100000</t>
  </si>
  <si>
    <t xml:space="preserve">            Иные бюджетные ассигнования</t>
  </si>
  <si>
    <t xml:space="preserve">          Реализация мероприятий регионального проекта "Жилье" национального проекта "Жильё и городская среда"</t>
  </si>
  <si>
    <t xml:space="preserve">        Подпрограмма  "Организация бюджетного процесса в муниципальном образовании "Город Воткинск"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</si>
  <si>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</si>
  <si>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Организация управления многоквартирными домами, находящимся на территории "Город Воткинск"</t>
  </si>
  <si>
    <t>0720100000</t>
  </si>
  <si>
    <t xml:space="preserve">          Иные бюджетные ассигнования</t>
  </si>
  <si>
    <t xml:space="preserve">            Реализация мероприятий по благоустройству общественных территорий</t>
  </si>
  <si>
    <t xml:space="preserve">              Закупка товаров, работ и услуг для обеспечения государственных (муниципальных) нужд</t>
  </si>
  <si>
    <t>035А100000</t>
  </si>
  <si>
    <t xml:space="preserve">Приложение 12 к бюджету муниципального образования "Город Воткинск" на 2021 год и на плановый период 2022 и 2023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2022 и 2023 годов" (в части изменяемых строк в соответствии с Решением от 28.12.2020 №45-РН) </t>
  </si>
  <si>
    <t xml:space="preserve">Сумма на 2022 год (тыс. руб.) утверждено    </t>
  </si>
  <si>
    <t>Сумма на 2023 год (тыс. руб.) утверждено</t>
  </si>
  <si>
    <t>0130300000</t>
  </si>
  <si>
    <t xml:space="preserve">             Содержание муниципального имущества (текущий ремонт, капитальный ремонт, подготовка учреждений к новому учебному году, отопительному периоду)</t>
  </si>
  <si>
    <t xml:space="preserve">          Подпрограмма "Территориальное развитие (градостроительство и землеустройство)"</t>
  </si>
  <si>
    <t xml:space="preserve">            Внесение изменений в Правила землепользования и застройки муниципального образования "Город Воткинск"</t>
  </si>
  <si>
    <t xml:space="preserve">            Подготовка документации по планировке территорий (проекта планировки, проекта межевания)</t>
  </si>
  <si>
    <t>0710000000</t>
  </si>
  <si>
    <t>0710200000</t>
  </si>
  <si>
    <t>0710300000</t>
  </si>
  <si>
    <t xml:space="preserve">            Укрепление материально-технической базы</t>
  </si>
  <si>
    <t xml:space="preserve">к Решению Воткинской </t>
  </si>
  <si>
    <t>городской Думы</t>
  </si>
  <si>
    <t>к Решению Воткинской</t>
  </si>
  <si>
    <t xml:space="preserve">от </t>
  </si>
  <si>
    <t xml:space="preserve">            Совершенствование и модернизация инфраструктуры объектов спорта</t>
  </si>
  <si>
    <t xml:space="preserve">                Капитальные вложения в объекты государственной (муниципальной) собственности</t>
  </si>
  <si>
    <t>0200100000</t>
  </si>
  <si>
    <t xml:space="preserve">              Федеральный проект "Дорожная сеть"</t>
  </si>
  <si>
    <t>075R100000</t>
  </si>
  <si>
    <t>Приложение № 6</t>
  </si>
  <si>
    <t>Реализация мероприятий в сфере водоотведения</t>
  </si>
  <si>
    <t>0730400000</t>
  </si>
  <si>
    <t>0720200000</t>
  </si>
  <si>
    <t xml:space="preserve">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</si>
  <si>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Сумма на 2021 год (тыс. руб.) утверждено            </t>
  </si>
  <si>
    <t>Приложение № 3</t>
  </si>
  <si>
    <t xml:space="preserve">      Стимулирование главных распорядителей средств бюджета муниципального образования "Город Воткинск" по итогам оценки качества финансового менеджмента</t>
  </si>
  <si>
    <t xml:space="preserve">Приложение 11 к бюджету муниципального образования "Город Воткинск" на 2021 год и на плановый период 2022 и 2023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2021 год" (в части изменяемых строк в соответствии с Решением от 28.12.2020 №45-РН) </t>
  </si>
  <si>
    <t xml:space="preserve">   Модернизация библиотек в части комплектования библиотечных фондов муниципальных библиотек   Комплектование библиотечных фондов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</si>
</sst>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60">
    <xf numFmtId="0" fontId="0" fillId="0" borderId="0" xfId="0"/>
    <xf numFmtId="0" fontId="12" fillId="0" borderId="1" xfId="2" applyNumberFormat="1" applyFont="1" applyProtection="1"/>
    <xf numFmtId="0" fontId="13" fillId="0" borderId="0" xfId="0" applyFont="1" applyProtection="1">
      <protection locked="0"/>
    </xf>
    <xf numFmtId="0" fontId="16" fillId="0" borderId="1" xfId="9" applyNumberFormat="1" applyFont="1" applyProtection="1"/>
    <xf numFmtId="0" fontId="17" fillId="0" borderId="1" xfId="2" applyNumberFormat="1" applyFont="1" applyProtection="1"/>
    <xf numFmtId="0" fontId="18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0" fontId="0" fillId="0" borderId="4" xfId="0" applyBorder="1" applyAlignment="1"/>
    <xf numFmtId="0" fontId="18" fillId="0" borderId="0" xfId="0" applyFont="1" applyFill="1" applyProtection="1">
      <protection locked="0"/>
    </xf>
    <xf numFmtId="0" fontId="0" fillId="0" borderId="4" xfId="0" applyFill="1" applyBorder="1" applyAlignment="1"/>
    <xf numFmtId="164" fontId="20" fillId="0" borderId="5" xfId="17" applyNumberFormat="1" applyFont="1" applyFill="1" applyBorder="1" applyAlignment="1" applyProtection="1">
      <alignment horizontal="right" vertical="top" wrapText="1"/>
    </xf>
    <xf numFmtId="0" fontId="12" fillId="0" borderId="2" xfId="12" applyNumberFormat="1" applyFont="1" applyFill="1" applyProtection="1">
      <alignment vertical="top" wrapText="1"/>
    </xf>
    <xf numFmtId="1" fontId="12" fillId="0" borderId="2" xfId="13" applyNumberFormat="1" applyFont="1" applyFill="1" applyAlignment="1" applyProtection="1">
      <alignment horizontal="center" vertical="top"/>
    </xf>
    <xf numFmtId="0" fontId="17" fillId="0" borderId="2" xfId="12" applyNumberFormat="1" applyFont="1" applyFill="1" applyProtection="1">
      <alignment vertical="top" wrapText="1"/>
    </xf>
    <xf numFmtId="1" fontId="17" fillId="0" borderId="2" xfId="13" applyNumberFormat="1" applyFont="1" applyFill="1" applyAlignment="1" applyProtection="1">
      <alignment horizontal="center" vertical="top"/>
    </xf>
    <xf numFmtId="164" fontId="12" fillId="0" borderId="2" xfId="14" applyNumberFormat="1" applyFont="1" applyFill="1" applyAlignment="1" applyProtection="1">
      <alignment horizontal="right" vertical="top"/>
    </xf>
    <xf numFmtId="164" fontId="17" fillId="0" borderId="2" xfId="14" applyNumberFormat="1" applyFont="1" applyFill="1" applyAlignment="1" applyProtection="1">
      <alignment horizontal="right" vertical="top"/>
    </xf>
    <xf numFmtId="0" fontId="12" fillId="0" borderId="2" xfId="12" applyNumberFormat="1" applyFont="1" applyProtection="1">
      <alignment vertical="top" wrapText="1"/>
    </xf>
    <xf numFmtId="1" fontId="12" fillId="0" borderId="2" xfId="13" applyNumberFormat="1" applyFont="1" applyProtection="1">
      <alignment horizontal="center" vertical="top" shrinkToFit="1"/>
    </xf>
    <xf numFmtId="0" fontId="21" fillId="0" borderId="2" xfId="11" applyNumberFormat="1" applyFont="1" applyFill="1" applyProtection="1">
      <alignment horizontal="center" vertical="center" wrapText="1"/>
    </xf>
    <xf numFmtId="0" fontId="15" fillId="0" borderId="1" xfId="7" applyNumberFormat="1" applyFont="1" applyAlignment="1" applyProtection="1">
      <alignment horizontal="center"/>
    </xf>
    <xf numFmtId="164" fontId="12" fillId="0" borderId="9" xfId="14" applyNumberFormat="1" applyFont="1" applyFill="1" applyBorder="1" applyAlignment="1" applyProtection="1">
      <alignment horizontal="right" vertical="top"/>
    </xf>
    <xf numFmtId="49" fontId="12" fillId="0" borderId="2" xfId="13" applyNumberFormat="1" applyFont="1" applyFill="1" applyAlignment="1" applyProtection="1">
      <alignment horizontal="center" vertical="top"/>
    </xf>
    <xf numFmtId="49" fontId="16" fillId="0" borderId="1" xfId="9" applyNumberFormat="1" applyFont="1" applyFill="1" applyAlignment="1" applyProtection="1">
      <alignment vertical="top"/>
    </xf>
    <xf numFmtId="49" fontId="12" fillId="0" borderId="1" xfId="2" applyNumberFormat="1" applyFont="1" applyFill="1" applyAlignment="1" applyProtection="1">
      <alignment vertical="top"/>
    </xf>
    <xf numFmtId="49" fontId="13" fillId="0" borderId="0" xfId="0" applyNumberFormat="1" applyFont="1" applyFill="1" applyAlignment="1" applyProtection="1">
      <alignment vertical="top"/>
      <protection locked="0"/>
    </xf>
    <xf numFmtId="49" fontId="14" fillId="0" borderId="1" xfId="2" applyNumberFormat="1" applyFont="1" applyFill="1" applyAlignment="1" applyProtection="1">
      <alignment vertical="top"/>
    </xf>
    <xf numFmtId="0" fontId="12" fillId="0" borderId="1" xfId="10" applyFont="1">
      <alignment horizontal="right"/>
    </xf>
    <xf numFmtId="0" fontId="17" fillId="0" borderId="2" xfId="11" applyNumberFormat="1" applyFont="1" applyFill="1" applyProtection="1">
      <alignment horizontal="center" vertical="center" wrapText="1"/>
    </xf>
    <xf numFmtId="0" fontId="17" fillId="0" borderId="2" xfId="11" applyNumberFormat="1" applyFont="1" applyProtection="1">
      <alignment horizontal="center" vertical="center" wrapText="1"/>
    </xf>
    <xf numFmtId="164" fontId="17" fillId="0" borderId="5" xfId="17" applyNumberFormat="1" applyFont="1" applyFill="1" applyBorder="1" applyAlignment="1" applyProtection="1">
      <alignment horizontal="right" vertical="top" wrapText="1"/>
    </xf>
    <xf numFmtId="49" fontId="17" fillId="0" borderId="1" xfId="2" applyNumberFormat="1" applyFont="1" applyFill="1" applyAlignment="1" applyProtection="1">
      <alignment vertical="top"/>
    </xf>
    <xf numFmtId="49" fontId="17" fillId="0" borderId="2" xfId="13" applyNumberFormat="1" applyFont="1" applyFill="1" applyAlignment="1" applyProtection="1">
      <alignment horizontal="center" vertical="top"/>
    </xf>
    <xf numFmtId="0" fontId="12" fillId="5" borderId="2" xfId="12" applyNumberFormat="1" applyFont="1" applyFill="1" applyProtection="1">
      <alignment vertical="top" wrapText="1"/>
    </xf>
    <xf numFmtId="0" fontId="13" fillId="0" borderId="1" xfId="0" applyFont="1" applyFill="1" applyBorder="1" applyAlignment="1"/>
    <xf numFmtId="0" fontId="13" fillId="0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12" fillId="0" borderId="2" xfId="7" applyNumberFormat="1" applyFont="1" applyBorder="1" applyAlignment="1" applyProtection="1">
      <alignment vertical="top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Protection="1">
      <protection locked="0"/>
    </xf>
    <xf numFmtId="0" fontId="13" fillId="0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49" fontId="12" fillId="0" borderId="2" xfId="13" applyNumberFormat="1" applyFont="1" applyProtection="1">
      <alignment horizontal="center" vertical="top" shrinkToFit="1"/>
    </xf>
    <xf numFmtId="0" fontId="13" fillId="0" borderId="0" xfId="0" applyFont="1" applyFill="1" applyProtection="1">
      <protection locked="0"/>
    </xf>
    <xf numFmtId="164" fontId="17" fillId="5" borderId="2" xfId="14" applyNumberFormat="1" applyFont="1" applyFill="1" applyAlignment="1" applyProtection="1">
      <alignment horizontal="right" vertical="top"/>
    </xf>
    <xf numFmtId="164" fontId="12" fillId="5" borderId="2" xfId="14" applyNumberFormat="1" applyFont="1" applyFill="1" applyAlignment="1" applyProtection="1">
      <alignment horizontal="right" vertical="top"/>
    </xf>
    <xf numFmtId="0" fontId="20" fillId="0" borderId="6" xfId="16" applyNumberFormat="1" applyFont="1" applyBorder="1" applyAlignment="1" applyProtection="1">
      <alignment horizontal="left" vertical="top"/>
    </xf>
    <xf numFmtId="0" fontId="20" fillId="0" borderId="7" xfId="16" applyFont="1" applyBorder="1" applyAlignment="1">
      <alignment horizontal="left" vertical="top"/>
    </xf>
    <xf numFmtId="0" fontId="20" fillId="0" borderId="8" xfId="16" applyFont="1" applyBorder="1" applyAlignment="1">
      <alignment horizontal="left" vertical="top"/>
    </xf>
    <xf numFmtId="0" fontId="19" fillId="0" borderId="1" xfId="0" applyFont="1" applyBorder="1" applyAlignment="1">
      <alignment horizontal="left" vertical="top" wrapText="1"/>
    </xf>
    <xf numFmtId="0" fontId="13" fillId="0" borderId="0" xfId="0" applyFont="1" applyFill="1" applyProtection="1">
      <protection locked="0"/>
    </xf>
    <xf numFmtId="0" fontId="17" fillId="0" borderId="6" xfId="16" applyNumberFormat="1" applyFont="1" applyBorder="1" applyAlignment="1" applyProtection="1">
      <alignment horizontal="left" vertical="top"/>
    </xf>
    <xf numFmtId="0" fontId="17" fillId="0" borderId="7" xfId="16" applyFont="1" applyBorder="1" applyAlignment="1">
      <alignment horizontal="left" vertical="top"/>
    </xf>
    <xf numFmtId="0" fontId="17" fillId="0" borderId="8" xfId="16" applyFont="1" applyBorder="1" applyAlignment="1">
      <alignment horizontal="left" vertical="top"/>
    </xf>
    <xf numFmtId="0" fontId="12" fillId="0" borderId="1" xfId="10" applyNumberFormat="1" applyFont="1" applyProtection="1">
      <alignment horizontal="right"/>
    </xf>
    <xf numFmtId="0" fontId="12" fillId="0" borderId="1" xfId="10" applyFont="1">
      <alignment horizontal="right"/>
    </xf>
    <xf numFmtId="0" fontId="15" fillId="0" borderId="1" xfId="7" applyNumberFormat="1" applyFont="1" applyAlignment="1" applyProtection="1">
      <alignment horizontal="center"/>
    </xf>
    <xf numFmtId="0" fontId="16" fillId="0" borderId="1" xfId="7" applyNumberFormat="1" applyFont="1" applyAlignment="1" applyProtection="1">
      <alignment horizontal="left" vertical="top" wrapText="1"/>
    </xf>
    <xf numFmtId="0" fontId="13" fillId="0" borderId="0" xfId="0" applyFont="1" applyProtection="1">
      <protection locked="0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6"/>
  <sheetViews>
    <sheetView showGridLines="0" tabSelected="1" topLeftCell="A76" zoomScaleSheetLayoutView="100" workbookViewId="0">
      <selection activeCell="B79" sqref="B79"/>
    </sheetView>
  </sheetViews>
  <sheetFormatPr defaultColWidth="8.85546875" defaultRowHeight="15" outlineLevelRow="3"/>
  <cols>
    <col min="1" max="1" width="56.28515625" style="6" customWidth="1"/>
    <col min="2" max="2" width="12.42578125" style="6" customWidth="1"/>
    <col min="3" max="3" width="6.28515625" style="6" customWidth="1"/>
    <col min="4" max="4" width="12.7109375" style="42" customWidth="1"/>
    <col min="5" max="5" width="12.7109375" style="6" customWidth="1"/>
    <col min="6" max="6" width="8.85546875" style="25" customWidth="1"/>
    <col min="7" max="16384" width="8.85546875" style="6"/>
  </cols>
  <sheetData>
    <row r="1" spans="1:6">
      <c r="D1" s="51" t="s">
        <v>370</v>
      </c>
      <c r="E1" s="51"/>
    </row>
    <row r="2" spans="1:6">
      <c r="D2" s="51" t="s">
        <v>355</v>
      </c>
      <c r="E2" s="51"/>
    </row>
    <row r="3" spans="1:6">
      <c r="D3" s="51" t="s">
        <v>356</v>
      </c>
      <c r="E3" s="51"/>
    </row>
    <row r="4" spans="1:6">
      <c r="D4" s="51" t="s">
        <v>358</v>
      </c>
      <c r="E4" s="51"/>
    </row>
    <row r="5" spans="1:6" ht="81.75" customHeight="1">
      <c r="A5" s="50" t="s">
        <v>372</v>
      </c>
      <c r="B5" s="50"/>
      <c r="C5" s="50"/>
      <c r="D5" s="50"/>
      <c r="E5" s="50"/>
      <c r="F5" s="23"/>
    </row>
    <row r="6" spans="1:6" ht="12" customHeight="1">
      <c r="A6" s="9"/>
      <c r="B6" s="7"/>
      <c r="C6" s="7"/>
      <c r="D6" s="34"/>
      <c r="E6" s="34"/>
      <c r="F6" s="24"/>
    </row>
    <row r="7" spans="1:6" ht="36.75" customHeight="1">
      <c r="A7" s="19" t="s">
        <v>206</v>
      </c>
      <c r="B7" s="19" t="s">
        <v>207</v>
      </c>
      <c r="C7" s="19" t="s">
        <v>208</v>
      </c>
      <c r="D7" s="19" t="s">
        <v>369</v>
      </c>
      <c r="E7" s="19" t="s">
        <v>325</v>
      </c>
      <c r="F7" s="24"/>
    </row>
    <row r="8" spans="1:6" s="8" customFormat="1" ht="25.5">
      <c r="A8" s="13" t="s">
        <v>254</v>
      </c>
      <c r="B8" s="14" t="s">
        <v>0</v>
      </c>
      <c r="C8" s="14"/>
      <c r="D8" s="16">
        <f>D9+D17+D22+D33+D43+D46</f>
        <v>1244832.0999999999</v>
      </c>
      <c r="E8" s="45">
        <f>E9+E17+E22+E33+E43+E46</f>
        <v>1455320.9999999998</v>
      </c>
      <c r="F8" s="24"/>
    </row>
    <row r="9" spans="1:6" s="8" customFormat="1" ht="14.25">
      <c r="A9" s="13" t="s">
        <v>1</v>
      </c>
      <c r="B9" s="14" t="s">
        <v>2</v>
      </c>
      <c r="C9" s="14"/>
      <c r="D9" s="16">
        <f>D10+D13+D15</f>
        <v>533105.19999999995</v>
      </c>
      <c r="E9" s="16">
        <f>E10+E13+E15</f>
        <v>652574.79999999993</v>
      </c>
      <c r="F9" s="24"/>
    </row>
    <row r="10" spans="1:6" s="8" customFormat="1" ht="38.25" outlineLevel="1">
      <c r="A10" s="11" t="s">
        <v>255</v>
      </c>
      <c r="B10" s="12" t="s">
        <v>3</v>
      </c>
      <c r="C10" s="12"/>
      <c r="D10" s="15">
        <f>D12+D11</f>
        <v>527174.69999999995</v>
      </c>
      <c r="E10" s="15">
        <f>E12+E11</f>
        <v>636996.5</v>
      </c>
      <c r="F10" s="24"/>
    </row>
    <row r="11" spans="1:6" s="8" customFormat="1" ht="25.5" outlineLevel="1">
      <c r="A11" s="11" t="s">
        <v>12</v>
      </c>
      <c r="B11" s="12" t="s">
        <v>3</v>
      </c>
      <c r="C11" s="12">
        <v>200</v>
      </c>
      <c r="D11" s="15">
        <v>3800</v>
      </c>
      <c r="E11" s="15">
        <v>3428.9</v>
      </c>
      <c r="F11" s="24"/>
    </row>
    <row r="12" spans="1:6" ht="25.5" outlineLevel="2">
      <c r="A12" s="11" t="s">
        <v>4</v>
      </c>
      <c r="B12" s="12" t="s">
        <v>3</v>
      </c>
      <c r="C12" s="12" t="s">
        <v>5</v>
      </c>
      <c r="D12" s="15">
        <v>523374.7</v>
      </c>
      <c r="E12" s="15">
        <v>633567.6</v>
      </c>
      <c r="F12" s="24"/>
    </row>
    <row r="13" spans="1:6" ht="19.5" customHeight="1" outlineLevel="3">
      <c r="A13" s="11" t="s">
        <v>209</v>
      </c>
      <c r="B13" s="12" t="s">
        <v>6</v>
      </c>
      <c r="C13" s="12"/>
      <c r="D13" s="15">
        <f>D14</f>
        <v>3430.5</v>
      </c>
      <c r="E13" s="15">
        <f>E14</f>
        <v>5577.6</v>
      </c>
      <c r="F13" s="24"/>
    </row>
    <row r="14" spans="1:6" ht="25.5" outlineLevel="2">
      <c r="A14" s="11" t="s">
        <v>4</v>
      </c>
      <c r="B14" s="12" t="s">
        <v>6</v>
      </c>
      <c r="C14" s="12" t="s">
        <v>5</v>
      </c>
      <c r="D14" s="15">
        <v>3430.5</v>
      </c>
      <c r="E14" s="15">
        <v>5577.6</v>
      </c>
      <c r="F14" s="24"/>
    </row>
    <row r="15" spans="1:6" s="8" customFormat="1" ht="31.5" customHeight="1" outlineLevel="3">
      <c r="A15" s="11" t="s">
        <v>162</v>
      </c>
      <c r="B15" s="12" t="s">
        <v>256</v>
      </c>
      <c r="C15" s="12"/>
      <c r="D15" s="15">
        <f>D16</f>
        <v>2500</v>
      </c>
      <c r="E15" s="15">
        <f>E16</f>
        <v>10000.700000000001</v>
      </c>
      <c r="F15" s="24"/>
    </row>
    <row r="16" spans="1:6" s="8" customFormat="1" ht="25.5" outlineLevel="1">
      <c r="A16" s="11" t="s">
        <v>12</v>
      </c>
      <c r="B16" s="12" t="s">
        <v>256</v>
      </c>
      <c r="C16" s="12" t="s">
        <v>13</v>
      </c>
      <c r="D16" s="15">
        <v>2500</v>
      </c>
      <c r="E16" s="15">
        <v>10000.700000000001</v>
      </c>
      <c r="F16" s="24"/>
    </row>
    <row r="17" spans="1:6" s="8" customFormat="1" ht="14.25" outlineLevel="2">
      <c r="A17" s="13" t="s">
        <v>7</v>
      </c>
      <c r="B17" s="14" t="s">
        <v>8</v>
      </c>
      <c r="C17" s="14"/>
      <c r="D17" s="16">
        <f>D18</f>
        <v>432828.1</v>
      </c>
      <c r="E17" s="16">
        <f>E18</f>
        <v>516780</v>
      </c>
      <c r="F17" s="24"/>
    </row>
    <row r="18" spans="1:6" ht="38.25" outlineLevel="3">
      <c r="A18" s="11" t="s">
        <v>210</v>
      </c>
      <c r="B18" s="12" t="s">
        <v>9</v>
      </c>
      <c r="C18" s="12"/>
      <c r="D18" s="15">
        <f>D21+D20+D19</f>
        <v>432828.1</v>
      </c>
      <c r="E18" s="15">
        <f>E21+E20+E19</f>
        <v>516780</v>
      </c>
      <c r="F18" s="24"/>
    </row>
    <row r="19" spans="1:6" s="40" customFormat="1" ht="25.5" outlineLevel="3">
      <c r="A19" s="11" t="s">
        <v>12</v>
      </c>
      <c r="B19" s="12" t="s">
        <v>9</v>
      </c>
      <c r="C19" s="12">
        <v>200</v>
      </c>
      <c r="D19" s="15">
        <v>2445.3000000000002</v>
      </c>
      <c r="E19" s="15">
        <v>1843.7</v>
      </c>
      <c r="F19" s="24"/>
    </row>
    <row r="20" spans="1:6" s="39" customFormat="1" ht="25.5" outlineLevel="3">
      <c r="A20" s="11" t="s">
        <v>100</v>
      </c>
      <c r="B20" s="12" t="s">
        <v>9</v>
      </c>
      <c r="C20" s="12">
        <v>400</v>
      </c>
      <c r="D20" s="15">
        <v>13606.6</v>
      </c>
      <c r="E20" s="15">
        <v>2306.6</v>
      </c>
      <c r="F20" s="24"/>
    </row>
    <row r="21" spans="1:6" ht="25.5" outlineLevel="2">
      <c r="A21" s="11" t="s">
        <v>4</v>
      </c>
      <c r="B21" s="12" t="s">
        <v>9</v>
      </c>
      <c r="C21" s="12" t="s">
        <v>5</v>
      </c>
      <c r="D21" s="15">
        <v>416776.2</v>
      </c>
      <c r="E21" s="15">
        <v>512629.7</v>
      </c>
      <c r="F21" s="24"/>
    </row>
    <row r="22" spans="1:6" s="8" customFormat="1" ht="25.5" outlineLevel="3">
      <c r="A22" s="13" t="s">
        <v>257</v>
      </c>
      <c r="B22" s="14" t="s">
        <v>16</v>
      </c>
      <c r="C22" s="14"/>
      <c r="D22" s="16">
        <f>D23+D25+D29+D31+D27</f>
        <v>151053.79999999999</v>
      </c>
      <c r="E22" s="16">
        <f>E23+E25+E29+E31+E27</f>
        <v>152950.79999999999</v>
      </c>
      <c r="F22" s="24"/>
    </row>
    <row r="23" spans="1:6" ht="25.5" outlineLevel="3">
      <c r="A23" s="11" t="s">
        <v>17</v>
      </c>
      <c r="B23" s="12" t="s">
        <v>18</v>
      </c>
      <c r="C23" s="12"/>
      <c r="D23" s="15">
        <f>D24</f>
        <v>137413</v>
      </c>
      <c r="E23" s="15">
        <f>E24</f>
        <v>139423.70000000001</v>
      </c>
      <c r="F23" s="24"/>
    </row>
    <row r="24" spans="1:6" ht="25.5" outlineLevel="3">
      <c r="A24" s="11" t="s">
        <v>4</v>
      </c>
      <c r="B24" s="12" t="s">
        <v>18</v>
      </c>
      <c r="C24" s="12" t="s">
        <v>5</v>
      </c>
      <c r="D24" s="15">
        <v>137413</v>
      </c>
      <c r="E24" s="15">
        <v>139423.70000000001</v>
      </c>
      <c r="F24" s="24"/>
    </row>
    <row r="25" spans="1:6" ht="25.5" hidden="1" outlineLevel="2">
      <c r="A25" s="11" t="s">
        <v>19</v>
      </c>
      <c r="B25" s="12" t="s">
        <v>20</v>
      </c>
      <c r="C25" s="12"/>
      <c r="D25" s="15">
        <f>D26</f>
        <v>10620.8</v>
      </c>
      <c r="E25" s="15">
        <f>E26</f>
        <v>10620.8</v>
      </c>
      <c r="F25" s="24"/>
    </row>
    <row r="26" spans="1:6" ht="25.5" hidden="1" outlineLevel="3">
      <c r="A26" s="11" t="s">
        <v>4</v>
      </c>
      <c r="B26" s="12" t="s">
        <v>20</v>
      </c>
      <c r="C26" s="12" t="s">
        <v>5</v>
      </c>
      <c r="D26" s="15">
        <v>10620.8</v>
      </c>
      <c r="E26" s="15">
        <v>10620.8</v>
      </c>
      <c r="F26" s="24"/>
    </row>
    <row r="27" spans="1:6" ht="38.25" hidden="1" outlineLevel="3">
      <c r="A27" s="11" t="s">
        <v>347</v>
      </c>
      <c r="B27" s="22" t="s">
        <v>346</v>
      </c>
      <c r="C27" s="12"/>
      <c r="D27" s="15">
        <f>D28</f>
        <v>1498.9</v>
      </c>
      <c r="E27" s="15">
        <f>E28</f>
        <v>1498.9</v>
      </c>
      <c r="F27" s="24"/>
    </row>
    <row r="28" spans="1:6" ht="25.5" hidden="1" outlineLevel="3">
      <c r="A28" s="11" t="s">
        <v>4</v>
      </c>
      <c r="B28" s="22" t="s">
        <v>346</v>
      </c>
      <c r="C28" s="12">
        <v>600</v>
      </c>
      <c r="D28" s="15">
        <v>1498.9</v>
      </c>
      <c r="E28" s="15">
        <v>1498.9</v>
      </c>
      <c r="F28" s="24"/>
    </row>
    <row r="29" spans="1:6" outlineLevel="3">
      <c r="A29" s="11" t="s">
        <v>258</v>
      </c>
      <c r="B29" s="12" t="s">
        <v>259</v>
      </c>
      <c r="C29" s="12"/>
      <c r="D29" s="15">
        <f>D30</f>
        <v>1521.1</v>
      </c>
      <c r="E29" s="15">
        <f>E30</f>
        <v>1407.4</v>
      </c>
      <c r="F29" s="24"/>
    </row>
    <row r="30" spans="1:6" s="8" customFormat="1" ht="25.5" outlineLevel="3">
      <c r="A30" s="11" t="s">
        <v>100</v>
      </c>
      <c r="B30" s="12" t="s">
        <v>259</v>
      </c>
      <c r="C30" s="12" t="s">
        <v>101</v>
      </c>
      <c r="D30" s="15">
        <v>1521.1</v>
      </c>
      <c r="E30" s="15">
        <v>1407.4</v>
      </c>
      <c r="F30" s="24"/>
    </row>
    <row r="31" spans="1:6" s="8" customFormat="1" ht="14.25" hidden="1" outlineLevel="3">
      <c r="A31" s="11" t="s">
        <v>328</v>
      </c>
      <c r="B31" s="12" t="s">
        <v>330</v>
      </c>
      <c r="C31" s="12"/>
      <c r="D31" s="15">
        <f>D32</f>
        <v>0</v>
      </c>
      <c r="E31" s="15">
        <f>E32</f>
        <v>0</v>
      </c>
      <c r="F31" s="24"/>
    </row>
    <row r="32" spans="1:6" s="8" customFormat="1" ht="25.5" hidden="1" outlineLevel="3">
      <c r="A32" s="11" t="s">
        <v>329</v>
      </c>
      <c r="B32" s="12" t="s">
        <v>330</v>
      </c>
      <c r="C32" s="12">
        <v>400</v>
      </c>
      <c r="D32" s="15">
        <v>0</v>
      </c>
      <c r="E32" s="15">
        <v>0</v>
      </c>
      <c r="F32" s="24"/>
    </row>
    <row r="33" spans="1:6" s="8" customFormat="1" ht="25.5" outlineLevel="1" collapsed="1">
      <c r="A33" s="13" t="s">
        <v>21</v>
      </c>
      <c r="B33" s="14" t="s">
        <v>22</v>
      </c>
      <c r="C33" s="14"/>
      <c r="D33" s="16">
        <f>D34+D37</f>
        <v>29110.3</v>
      </c>
      <c r="E33" s="16">
        <f>E34+E37</f>
        <v>29470.499999999996</v>
      </c>
      <c r="F33" s="24"/>
    </row>
    <row r="34" spans="1:6" ht="51" outlineLevel="2">
      <c r="A34" s="11" t="s">
        <v>260</v>
      </c>
      <c r="B34" s="12" t="s">
        <v>23</v>
      </c>
      <c r="C34" s="12"/>
      <c r="D34" s="15">
        <f>D35+D36</f>
        <v>4444.3</v>
      </c>
      <c r="E34" s="15">
        <f>E35+E36</f>
        <v>4488.3</v>
      </c>
      <c r="F34" s="24"/>
    </row>
    <row r="35" spans="1:6" ht="51" hidden="1" outlineLevel="3">
      <c r="A35" s="11" t="s">
        <v>10</v>
      </c>
      <c r="B35" s="12" t="s">
        <v>23</v>
      </c>
      <c r="C35" s="12" t="s">
        <v>11</v>
      </c>
      <c r="D35" s="15">
        <v>4362.2</v>
      </c>
      <c r="E35" s="15">
        <v>4362.2</v>
      </c>
      <c r="F35" s="24"/>
    </row>
    <row r="36" spans="1:6" ht="25.5" outlineLevel="2" collapsed="1">
      <c r="A36" s="11" t="s">
        <v>12</v>
      </c>
      <c r="B36" s="12" t="s">
        <v>23</v>
      </c>
      <c r="C36" s="12" t="s">
        <v>13</v>
      </c>
      <c r="D36" s="15">
        <v>82.1</v>
      </c>
      <c r="E36" s="15">
        <v>126.1</v>
      </c>
      <c r="F36" s="24"/>
    </row>
    <row r="37" spans="1:6" s="8" customFormat="1" ht="31.5" customHeight="1" outlineLevel="3">
      <c r="A37" s="11" t="s">
        <v>211</v>
      </c>
      <c r="B37" s="12" t="s">
        <v>24</v>
      </c>
      <c r="C37" s="12"/>
      <c r="D37" s="15">
        <f>D38+D39+D42+D41+D40</f>
        <v>24666</v>
      </c>
      <c r="E37" s="15">
        <f>E38+E39+E42+E41+E40</f>
        <v>24982.199999999997</v>
      </c>
      <c r="F37" s="24"/>
    </row>
    <row r="38" spans="1:6" s="8" customFormat="1" ht="51" hidden="1" outlineLevel="1">
      <c r="A38" s="11" t="s">
        <v>10</v>
      </c>
      <c r="B38" s="12" t="s">
        <v>24</v>
      </c>
      <c r="C38" s="12" t="s">
        <v>11</v>
      </c>
      <c r="D38" s="15">
        <v>19113.2</v>
      </c>
      <c r="E38" s="15">
        <v>19113.2</v>
      </c>
      <c r="F38" s="26"/>
    </row>
    <row r="39" spans="1:6" ht="25.5" outlineLevel="2">
      <c r="A39" s="11" t="s">
        <v>12</v>
      </c>
      <c r="B39" s="12" t="s">
        <v>24</v>
      </c>
      <c r="C39" s="12" t="s">
        <v>13</v>
      </c>
      <c r="D39" s="15">
        <v>1062.3</v>
      </c>
      <c r="E39" s="15">
        <v>1098.8</v>
      </c>
      <c r="F39" s="26"/>
    </row>
    <row r="40" spans="1:6" ht="15.75" hidden="1" outlineLevel="2">
      <c r="A40" s="11" t="s">
        <v>33</v>
      </c>
      <c r="B40" s="12" t="s">
        <v>24</v>
      </c>
      <c r="C40" s="12">
        <v>300</v>
      </c>
      <c r="D40" s="15">
        <v>225</v>
      </c>
      <c r="E40" s="15">
        <v>225</v>
      </c>
      <c r="F40" s="26"/>
    </row>
    <row r="41" spans="1:6" ht="25.5" outlineLevel="2">
      <c r="A41" s="11" t="s">
        <v>4</v>
      </c>
      <c r="B41" s="12" t="s">
        <v>24</v>
      </c>
      <c r="C41" s="12">
        <v>600</v>
      </c>
      <c r="D41" s="15">
        <v>4257.5</v>
      </c>
      <c r="E41" s="15">
        <v>4533.6000000000004</v>
      </c>
      <c r="F41" s="24"/>
    </row>
    <row r="42" spans="1:6" outlineLevel="3">
      <c r="A42" s="11" t="s">
        <v>14</v>
      </c>
      <c r="B42" s="12" t="s">
        <v>24</v>
      </c>
      <c r="C42" s="12" t="s">
        <v>15</v>
      </c>
      <c r="D42" s="15">
        <v>8</v>
      </c>
      <c r="E42" s="15">
        <v>11.6</v>
      </c>
      <c r="F42" s="24"/>
    </row>
    <row r="43" spans="1:6" s="8" customFormat="1" ht="14.25" outlineLevel="3">
      <c r="A43" s="13" t="s">
        <v>25</v>
      </c>
      <c r="B43" s="14" t="s">
        <v>26</v>
      </c>
      <c r="C43" s="14"/>
      <c r="D43" s="16">
        <f>D44</f>
        <v>77951</v>
      </c>
      <c r="E43" s="16">
        <f>E44</f>
        <v>81965.899999999994</v>
      </c>
      <c r="F43" s="24"/>
    </row>
    <row r="44" spans="1:6" ht="38.25" outlineLevel="2">
      <c r="A44" s="11" t="s">
        <v>212</v>
      </c>
      <c r="B44" s="12" t="s">
        <v>27</v>
      </c>
      <c r="C44" s="12"/>
      <c r="D44" s="15">
        <f>D45</f>
        <v>77951</v>
      </c>
      <c r="E44" s="15">
        <f>E45</f>
        <v>81965.899999999994</v>
      </c>
      <c r="F44" s="24"/>
    </row>
    <row r="45" spans="1:6" ht="25.5" outlineLevel="3">
      <c r="A45" s="11" t="s">
        <v>4</v>
      </c>
      <c r="B45" s="12" t="s">
        <v>27</v>
      </c>
      <c r="C45" s="12" t="s">
        <v>5</v>
      </c>
      <c r="D45" s="15">
        <v>77951</v>
      </c>
      <c r="E45" s="46">
        <v>81965.899999999994</v>
      </c>
      <c r="F45" s="24"/>
    </row>
    <row r="46" spans="1:6" s="8" customFormat="1" ht="20.25" customHeight="1" outlineLevel="3">
      <c r="A46" s="13" t="s">
        <v>28</v>
      </c>
      <c r="B46" s="14" t="s">
        <v>29</v>
      </c>
      <c r="C46" s="14"/>
      <c r="D46" s="16">
        <f>D47+D49+D51+D53+D56</f>
        <v>20783.7</v>
      </c>
      <c r="E46" s="16">
        <f>E47+E49+E51+E53+E56</f>
        <v>21579</v>
      </c>
      <c r="F46" s="24"/>
    </row>
    <row r="47" spans="1:6" s="8" customFormat="1" ht="38.25" outlineLevel="3">
      <c r="A47" s="11" t="s">
        <v>213</v>
      </c>
      <c r="B47" s="12" t="s">
        <v>30</v>
      </c>
      <c r="C47" s="12"/>
      <c r="D47" s="15">
        <f>D48</f>
        <v>6897.8</v>
      </c>
      <c r="E47" s="15">
        <f>E48</f>
        <v>7372.3</v>
      </c>
      <c r="F47" s="24"/>
    </row>
    <row r="48" spans="1:6" s="8" customFormat="1" ht="25.5" outlineLevel="1">
      <c r="A48" s="11" t="s">
        <v>4</v>
      </c>
      <c r="B48" s="12" t="s">
        <v>30</v>
      </c>
      <c r="C48" s="12" t="s">
        <v>5</v>
      </c>
      <c r="D48" s="15">
        <v>6897.8</v>
      </c>
      <c r="E48" s="15">
        <v>7372.3</v>
      </c>
      <c r="F48" s="24"/>
    </row>
    <row r="49" spans="1:6" ht="38.25" outlineLevel="2">
      <c r="A49" s="11" t="s">
        <v>31</v>
      </c>
      <c r="B49" s="12" t="s">
        <v>32</v>
      </c>
      <c r="C49" s="12"/>
      <c r="D49" s="15">
        <f>D50</f>
        <v>4376.5</v>
      </c>
      <c r="E49" s="15">
        <f>E50</f>
        <v>4697.3</v>
      </c>
      <c r="F49" s="24"/>
    </row>
    <row r="50" spans="1:6" s="8" customFormat="1" ht="14.25" outlineLevel="3">
      <c r="A50" s="11" t="s">
        <v>33</v>
      </c>
      <c r="B50" s="12" t="s">
        <v>32</v>
      </c>
      <c r="C50" s="12" t="s">
        <v>34</v>
      </c>
      <c r="D50" s="15">
        <v>4376.5</v>
      </c>
      <c r="E50" s="15">
        <v>4697.3</v>
      </c>
      <c r="F50" s="24"/>
    </row>
    <row r="51" spans="1:6" s="8" customFormat="1" ht="14.25" hidden="1" outlineLevel="1">
      <c r="A51" s="11" t="s">
        <v>35</v>
      </c>
      <c r="B51" s="12" t="s">
        <v>36</v>
      </c>
      <c r="C51" s="12"/>
      <c r="D51" s="15">
        <f>D52</f>
        <v>8774.6</v>
      </c>
      <c r="E51" s="15">
        <f>E52</f>
        <v>8774.6</v>
      </c>
      <c r="F51" s="24"/>
    </row>
    <row r="52" spans="1:6" ht="25.5" hidden="1" outlineLevel="2">
      <c r="A52" s="11" t="s">
        <v>4</v>
      </c>
      <c r="B52" s="12" t="s">
        <v>36</v>
      </c>
      <c r="C52" s="12" t="s">
        <v>5</v>
      </c>
      <c r="D52" s="15">
        <v>8774.6</v>
      </c>
      <c r="E52" s="15">
        <v>8774.6</v>
      </c>
      <c r="F52" s="24"/>
    </row>
    <row r="53" spans="1:6" ht="25.5" hidden="1" outlineLevel="3">
      <c r="A53" s="11" t="s">
        <v>37</v>
      </c>
      <c r="B53" s="12" t="s">
        <v>38</v>
      </c>
      <c r="C53" s="12"/>
      <c r="D53" s="15">
        <f>D54+D55</f>
        <v>274.10000000000002</v>
      </c>
      <c r="E53" s="15">
        <f>E54+E55</f>
        <v>274.10000000000002</v>
      </c>
      <c r="F53" s="24"/>
    </row>
    <row r="54" spans="1:6" ht="25.5" hidden="1" outlineLevel="2">
      <c r="A54" s="11" t="s">
        <v>12</v>
      </c>
      <c r="B54" s="12" t="s">
        <v>38</v>
      </c>
      <c r="C54" s="12" t="s">
        <v>13</v>
      </c>
      <c r="D54" s="15">
        <v>0</v>
      </c>
      <c r="E54" s="15">
        <v>0</v>
      </c>
      <c r="F54" s="24"/>
    </row>
    <row r="55" spans="1:6" ht="25.5" hidden="1" outlineLevel="3">
      <c r="A55" s="11" t="s">
        <v>4</v>
      </c>
      <c r="B55" s="12" t="s">
        <v>38</v>
      </c>
      <c r="C55" s="12" t="s">
        <v>5</v>
      </c>
      <c r="D55" s="15">
        <v>274.10000000000002</v>
      </c>
      <c r="E55" s="15">
        <v>274.10000000000002</v>
      </c>
      <c r="F55" s="24"/>
    </row>
    <row r="56" spans="1:6" ht="25.5" hidden="1" outlineLevel="2">
      <c r="A56" s="11" t="s">
        <v>214</v>
      </c>
      <c r="B56" s="12" t="s">
        <v>39</v>
      </c>
      <c r="C56" s="12"/>
      <c r="D56" s="15">
        <f>D57+D58</f>
        <v>460.7</v>
      </c>
      <c r="E56" s="15">
        <f>E57+E58</f>
        <v>460.7</v>
      </c>
      <c r="F56" s="24"/>
    </row>
    <row r="57" spans="1:6" ht="25.5" hidden="1" outlineLevel="3">
      <c r="A57" s="11" t="s">
        <v>12</v>
      </c>
      <c r="B57" s="12" t="s">
        <v>39</v>
      </c>
      <c r="C57" s="12" t="s">
        <v>13</v>
      </c>
      <c r="D57" s="15">
        <v>0</v>
      </c>
      <c r="E57" s="15">
        <v>0</v>
      </c>
      <c r="F57" s="24"/>
    </row>
    <row r="58" spans="1:6" s="38" customFormat="1" ht="25.5" hidden="1" outlineLevel="3">
      <c r="A58" s="11" t="s">
        <v>4</v>
      </c>
      <c r="B58" s="12" t="s">
        <v>39</v>
      </c>
      <c r="C58" s="12">
        <v>600</v>
      </c>
      <c r="D58" s="15">
        <v>460.7</v>
      </c>
      <c r="E58" s="15">
        <v>460.7</v>
      </c>
      <c r="F58" s="24"/>
    </row>
    <row r="59" spans="1:6" s="8" customFormat="1" ht="38.25" outlineLevel="2" collapsed="1">
      <c r="A59" s="13" t="s">
        <v>261</v>
      </c>
      <c r="B59" s="14" t="s">
        <v>40</v>
      </c>
      <c r="C59" s="14"/>
      <c r="D59" s="16">
        <f>D62+D65+D60</f>
        <v>75409</v>
      </c>
      <c r="E59" s="16">
        <f>E62+E65+E60</f>
        <v>75573</v>
      </c>
      <c r="F59" s="24"/>
    </row>
    <row r="60" spans="1:6" s="8" customFormat="1" ht="25.5" hidden="1" outlineLevel="2">
      <c r="A60" s="11" t="s">
        <v>359</v>
      </c>
      <c r="B60" s="22" t="s">
        <v>361</v>
      </c>
      <c r="C60" s="12"/>
      <c r="D60" s="15">
        <f>D61</f>
        <v>0</v>
      </c>
      <c r="E60" s="15">
        <f>E61</f>
        <v>0</v>
      </c>
      <c r="F60" s="24"/>
    </row>
    <row r="61" spans="1:6" s="8" customFormat="1" ht="25.5" hidden="1" outlineLevel="2">
      <c r="A61" s="17" t="s">
        <v>360</v>
      </c>
      <c r="B61" s="22" t="s">
        <v>361</v>
      </c>
      <c r="C61" s="12">
        <v>400</v>
      </c>
      <c r="D61" s="15">
        <v>0</v>
      </c>
      <c r="E61" s="15">
        <v>0</v>
      </c>
      <c r="F61" s="24"/>
    </row>
    <row r="62" spans="1:6" ht="38.25" outlineLevel="3">
      <c r="A62" s="11" t="s">
        <v>241</v>
      </c>
      <c r="B62" s="12" t="s">
        <v>41</v>
      </c>
      <c r="C62" s="12"/>
      <c r="D62" s="15">
        <f>D63+D64</f>
        <v>206</v>
      </c>
      <c r="E62" s="15">
        <f>E63+E64</f>
        <v>214</v>
      </c>
      <c r="F62" s="24"/>
    </row>
    <row r="63" spans="1:6" ht="25.5" outlineLevel="3">
      <c r="A63" s="11" t="s">
        <v>12</v>
      </c>
      <c r="B63" s="12" t="s">
        <v>41</v>
      </c>
      <c r="C63" s="12" t="s">
        <v>13</v>
      </c>
      <c r="D63" s="15">
        <v>46</v>
      </c>
      <c r="E63" s="15">
        <v>54</v>
      </c>
      <c r="F63" s="24"/>
    </row>
    <row r="64" spans="1:6" ht="25.5" hidden="1" outlineLevel="2">
      <c r="A64" s="11" t="s">
        <v>4</v>
      </c>
      <c r="B64" s="12" t="s">
        <v>41</v>
      </c>
      <c r="C64" s="12" t="s">
        <v>5</v>
      </c>
      <c r="D64" s="15">
        <v>160</v>
      </c>
      <c r="E64" s="15">
        <v>160</v>
      </c>
      <c r="F64" s="24"/>
    </row>
    <row r="65" spans="1:6" s="8" customFormat="1" ht="25.5" outlineLevel="3">
      <c r="A65" s="11" t="s">
        <v>42</v>
      </c>
      <c r="B65" s="12" t="s">
        <v>43</v>
      </c>
      <c r="C65" s="12"/>
      <c r="D65" s="15">
        <f>D66</f>
        <v>75203</v>
      </c>
      <c r="E65" s="15">
        <f>E66</f>
        <v>75359</v>
      </c>
      <c r="F65" s="24"/>
    </row>
    <row r="66" spans="1:6" s="8" customFormat="1" ht="25.5">
      <c r="A66" s="11" t="s">
        <v>4</v>
      </c>
      <c r="B66" s="12" t="s">
        <v>43</v>
      </c>
      <c r="C66" s="12" t="s">
        <v>5</v>
      </c>
      <c r="D66" s="15">
        <v>75203</v>
      </c>
      <c r="E66" s="15">
        <v>75359</v>
      </c>
      <c r="F66" s="24"/>
    </row>
    <row r="67" spans="1:6" s="8" customFormat="1" ht="14.25" outlineLevel="2">
      <c r="A67" s="13" t="s">
        <v>262</v>
      </c>
      <c r="B67" s="14" t="s">
        <v>44</v>
      </c>
      <c r="C67" s="14"/>
      <c r="D67" s="16">
        <f>D68+D74+D83+D86</f>
        <v>171934.8</v>
      </c>
      <c r="E67" s="16">
        <f>E68+E74+E83+E86</f>
        <v>193235.3</v>
      </c>
      <c r="F67" s="24"/>
    </row>
    <row r="68" spans="1:6" s="8" customFormat="1" ht="25.5" outlineLevel="3">
      <c r="A68" s="13" t="s">
        <v>263</v>
      </c>
      <c r="B68" s="14" t="s">
        <v>45</v>
      </c>
      <c r="C68" s="14"/>
      <c r="D68" s="16">
        <f>D69+D72</f>
        <v>76302.5</v>
      </c>
      <c r="E68" s="16">
        <f>E69+E72</f>
        <v>76927</v>
      </c>
      <c r="F68" s="24"/>
    </row>
    <row r="69" spans="1:6" ht="25.5" outlineLevel="3">
      <c r="A69" s="11" t="s">
        <v>215</v>
      </c>
      <c r="B69" s="12" t="s">
        <v>46</v>
      </c>
      <c r="C69" s="12"/>
      <c r="D69" s="15">
        <f>D70+D71</f>
        <v>2101.3999999999996</v>
      </c>
      <c r="E69" s="15">
        <f>E70+E71</f>
        <v>1931.7</v>
      </c>
      <c r="F69" s="24"/>
    </row>
    <row r="70" spans="1:6" ht="25.5" outlineLevel="2">
      <c r="A70" s="11" t="s">
        <v>12</v>
      </c>
      <c r="B70" s="12" t="s">
        <v>46</v>
      </c>
      <c r="C70" s="12" t="s">
        <v>13</v>
      </c>
      <c r="D70" s="15">
        <v>762.3</v>
      </c>
      <c r="E70" s="15">
        <v>606.5</v>
      </c>
      <c r="F70" s="24"/>
    </row>
    <row r="71" spans="1:6" s="8" customFormat="1" ht="25.5" outlineLevel="3">
      <c r="A71" s="11" t="s">
        <v>4</v>
      </c>
      <c r="B71" s="12" t="s">
        <v>46</v>
      </c>
      <c r="C71" s="12" t="s">
        <v>5</v>
      </c>
      <c r="D71" s="15">
        <v>1339.1</v>
      </c>
      <c r="E71" s="15">
        <v>1325.2</v>
      </c>
      <c r="F71" s="24"/>
    </row>
    <row r="72" spans="1:6" s="8" customFormat="1" ht="25.5">
      <c r="A72" s="11" t="s">
        <v>216</v>
      </c>
      <c r="B72" s="12" t="s">
        <v>47</v>
      </c>
      <c r="C72" s="12"/>
      <c r="D72" s="15">
        <f>D73</f>
        <v>74201.100000000006</v>
      </c>
      <c r="E72" s="15">
        <f>E73</f>
        <v>74995.3</v>
      </c>
      <c r="F72" s="24"/>
    </row>
    <row r="73" spans="1:6" s="8" customFormat="1" ht="25.5" outlineLevel="1">
      <c r="A73" s="11" t="s">
        <v>4</v>
      </c>
      <c r="B73" s="12" t="s">
        <v>47</v>
      </c>
      <c r="C73" s="12" t="s">
        <v>5</v>
      </c>
      <c r="D73" s="15">
        <v>74201.100000000006</v>
      </c>
      <c r="E73" s="15">
        <v>74995.3</v>
      </c>
      <c r="F73" s="24"/>
    </row>
    <row r="74" spans="1:6" s="8" customFormat="1" ht="14.25" outlineLevel="2">
      <c r="A74" s="13" t="s">
        <v>217</v>
      </c>
      <c r="B74" s="14" t="s">
        <v>48</v>
      </c>
      <c r="C74" s="14"/>
      <c r="D74" s="16">
        <f>D75+D77+D79+D81</f>
        <v>35131.300000000003</v>
      </c>
      <c r="E74" s="16">
        <f>E75+E77+E79+E81</f>
        <v>41962.5</v>
      </c>
      <c r="F74" s="24"/>
    </row>
    <row r="75" spans="1:6" outlineLevel="3">
      <c r="A75" s="11" t="s">
        <v>242</v>
      </c>
      <c r="B75" s="12" t="s">
        <v>49</v>
      </c>
      <c r="C75" s="12"/>
      <c r="D75" s="15">
        <f>D76</f>
        <v>28450.3</v>
      </c>
      <c r="E75" s="15">
        <f>E76</f>
        <v>28479.599999999999</v>
      </c>
      <c r="F75" s="24"/>
    </row>
    <row r="76" spans="1:6" ht="25.5" outlineLevel="3">
      <c r="A76" s="11" t="s">
        <v>4</v>
      </c>
      <c r="B76" s="12" t="s">
        <v>49</v>
      </c>
      <c r="C76" s="12" t="s">
        <v>5</v>
      </c>
      <c r="D76" s="15">
        <v>28450.3</v>
      </c>
      <c r="E76" s="15">
        <v>28479.599999999999</v>
      </c>
      <c r="F76" s="24"/>
    </row>
    <row r="77" spans="1:6" ht="38.25" outlineLevel="2">
      <c r="A77" s="11" t="s">
        <v>373</v>
      </c>
      <c r="B77" s="12" t="s">
        <v>50</v>
      </c>
      <c r="C77" s="12"/>
      <c r="D77" s="15">
        <f>D78</f>
        <v>1</v>
      </c>
      <c r="E77" s="15">
        <f>E78</f>
        <v>2.9</v>
      </c>
      <c r="F77" s="24"/>
    </row>
    <row r="78" spans="1:6" s="8" customFormat="1" ht="25.5" outlineLevel="3">
      <c r="A78" s="11" t="s">
        <v>4</v>
      </c>
      <c r="B78" s="12" t="s">
        <v>50</v>
      </c>
      <c r="C78" s="12" t="s">
        <v>5</v>
      </c>
      <c r="D78" s="15">
        <v>1</v>
      </c>
      <c r="E78" s="15">
        <v>2.9</v>
      </c>
      <c r="F78" s="24"/>
    </row>
    <row r="79" spans="1:6" s="8" customFormat="1" ht="51" outlineLevel="1">
      <c r="A79" s="11" t="s">
        <v>243</v>
      </c>
      <c r="B79" s="12" t="s">
        <v>51</v>
      </c>
      <c r="C79" s="12"/>
      <c r="D79" s="15">
        <f>D80</f>
        <v>0</v>
      </c>
      <c r="E79" s="15">
        <f>E80</f>
        <v>800</v>
      </c>
      <c r="F79" s="24"/>
    </row>
    <row r="80" spans="1:6" ht="25.5" outlineLevel="2">
      <c r="A80" s="11" t="s">
        <v>4</v>
      </c>
      <c r="B80" s="12" t="s">
        <v>51</v>
      </c>
      <c r="C80" s="12" t="s">
        <v>5</v>
      </c>
      <c r="D80" s="15">
        <v>0</v>
      </c>
      <c r="E80" s="15">
        <v>800</v>
      </c>
      <c r="F80" s="24"/>
    </row>
    <row r="81" spans="1:6" outlineLevel="2">
      <c r="A81" s="11" t="s">
        <v>328</v>
      </c>
      <c r="B81" s="12" t="s">
        <v>332</v>
      </c>
      <c r="C81" s="12"/>
      <c r="D81" s="15">
        <f>D82</f>
        <v>6680</v>
      </c>
      <c r="E81" s="15">
        <f>E82</f>
        <v>12680</v>
      </c>
      <c r="F81" s="24"/>
    </row>
    <row r="82" spans="1:6" ht="25.5" outlineLevel="2">
      <c r="A82" s="11" t="s">
        <v>331</v>
      </c>
      <c r="B82" s="12" t="s">
        <v>332</v>
      </c>
      <c r="C82" s="12">
        <v>600</v>
      </c>
      <c r="D82" s="15">
        <v>6680</v>
      </c>
      <c r="E82" s="15">
        <v>12680</v>
      </c>
      <c r="F82" s="24"/>
    </row>
    <row r="83" spans="1:6" s="8" customFormat="1" ht="14.25" outlineLevel="3">
      <c r="A83" s="13" t="s">
        <v>219</v>
      </c>
      <c r="B83" s="14" t="s">
        <v>52</v>
      </c>
      <c r="C83" s="14"/>
      <c r="D83" s="16">
        <f>D84</f>
        <v>10159.1</v>
      </c>
      <c r="E83" s="16">
        <f>E84</f>
        <v>9360.2999999999993</v>
      </c>
      <c r="F83" s="24"/>
    </row>
    <row r="84" spans="1:6" outlineLevel="2">
      <c r="A84" s="11" t="s">
        <v>53</v>
      </c>
      <c r="B84" s="12" t="s">
        <v>54</v>
      </c>
      <c r="C84" s="12"/>
      <c r="D84" s="15">
        <f>D85</f>
        <v>10159.1</v>
      </c>
      <c r="E84" s="15">
        <f>E85</f>
        <v>9360.2999999999993</v>
      </c>
      <c r="F84" s="24"/>
    </row>
    <row r="85" spans="1:6" ht="25.5" outlineLevel="3">
      <c r="A85" s="11" t="s">
        <v>4</v>
      </c>
      <c r="B85" s="12" t="s">
        <v>54</v>
      </c>
      <c r="C85" s="12" t="s">
        <v>5</v>
      </c>
      <c r="D85" s="15">
        <v>10159.1</v>
      </c>
      <c r="E85" s="15">
        <v>9360.2999999999993</v>
      </c>
      <c r="F85" s="24"/>
    </row>
    <row r="86" spans="1:6" s="8" customFormat="1" ht="25.5" outlineLevel="2">
      <c r="A86" s="13" t="s">
        <v>55</v>
      </c>
      <c r="B86" s="14" t="s">
        <v>56</v>
      </c>
      <c r="C86" s="14"/>
      <c r="D86" s="16">
        <f>D87+D90+D94+D96+D100</f>
        <v>50341.899999999994</v>
      </c>
      <c r="E86" s="16">
        <f>E87+E90+E94+E96+E100</f>
        <v>64985.5</v>
      </c>
      <c r="F86" s="24"/>
    </row>
    <row r="87" spans="1:6" s="8" customFormat="1" ht="51" outlineLevel="3">
      <c r="A87" s="11" t="s">
        <v>264</v>
      </c>
      <c r="B87" s="12" t="s">
        <v>57</v>
      </c>
      <c r="C87" s="12"/>
      <c r="D87" s="15">
        <f>D88+D89</f>
        <v>3605.7999999999997</v>
      </c>
      <c r="E87" s="15">
        <f>E88+E89</f>
        <v>3515.7999999999997</v>
      </c>
      <c r="F87" s="24"/>
    </row>
    <row r="88" spans="1:6" s="8" customFormat="1" ht="51" outlineLevel="1">
      <c r="A88" s="11" t="s">
        <v>10</v>
      </c>
      <c r="B88" s="12" t="s">
        <v>57</v>
      </c>
      <c r="C88" s="12" t="s">
        <v>11</v>
      </c>
      <c r="D88" s="15">
        <v>3541.2</v>
      </c>
      <c r="E88" s="15">
        <v>3451.2</v>
      </c>
      <c r="F88" s="24"/>
    </row>
    <row r="89" spans="1:6" ht="25.5" hidden="1" outlineLevel="2">
      <c r="A89" s="11" t="s">
        <v>12</v>
      </c>
      <c r="B89" s="12" t="s">
        <v>57</v>
      </c>
      <c r="C89" s="12" t="s">
        <v>13</v>
      </c>
      <c r="D89" s="15">
        <v>64.599999999999994</v>
      </c>
      <c r="E89" s="15">
        <v>64.599999999999994</v>
      </c>
      <c r="F89" s="24"/>
    </row>
    <row r="90" spans="1:6" s="8" customFormat="1" ht="51" hidden="1" outlineLevel="3">
      <c r="A90" s="11" t="s">
        <v>220</v>
      </c>
      <c r="B90" s="12" t="s">
        <v>58</v>
      </c>
      <c r="C90" s="12"/>
      <c r="D90" s="15">
        <f>D91+D92+D93</f>
        <v>981.80000000000007</v>
      </c>
      <c r="E90" s="15">
        <f>E91+E92+E93</f>
        <v>981.80000000000007</v>
      </c>
      <c r="F90" s="24"/>
    </row>
    <row r="91" spans="1:6" s="8" customFormat="1" ht="51" hidden="1" outlineLevel="1">
      <c r="A91" s="11" t="s">
        <v>10</v>
      </c>
      <c r="B91" s="12" t="s">
        <v>58</v>
      </c>
      <c r="C91" s="12" t="s">
        <v>11</v>
      </c>
      <c r="D91" s="15">
        <v>979</v>
      </c>
      <c r="E91" s="15">
        <v>979</v>
      </c>
      <c r="F91" s="24"/>
    </row>
    <row r="92" spans="1:6" s="8" customFormat="1" ht="25.5" hidden="1" outlineLevel="2">
      <c r="A92" s="11" t="s">
        <v>12</v>
      </c>
      <c r="B92" s="12" t="s">
        <v>58</v>
      </c>
      <c r="C92" s="12" t="s">
        <v>13</v>
      </c>
      <c r="D92" s="15">
        <v>0.6</v>
      </c>
      <c r="E92" s="15">
        <v>0.6</v>
      </c>
      <c r="F92" s="24"/>
    </row>
    <row r="93" spans="1:6" s="8" customFormat="1" ht="14.25" hidden="1" outlineLevel="2">
      <c r="A93" s="17" t="s">
        <v>333</v>
      </c>
      <c r="B93" s="12" t="s">
        <v>58</v>
      </c>
      <c r="C93" s="12">
        <v>800</v>
      </c>
      <c r="D93" s="15">
        <v>2.2000000000000002</v>
      </c>
      <c r="E93" s="15">
        <v>2.2000000000000002</v>
      </c>
      <c r="F93" s="24"/>
    </row>
    <row r="94" spans="1:6" hidden="1" outlineLevel="3">
      <c r="A94" s="11" t="s">
        <v>155</v>
      </c>
      <c r="B94" s="12" t="s">
        <v>59</v>
      </c>
      <c r="C94" s="12"/>
      <c r="D94" s="15">
        <f>D95</f>
        <v>1256</v>
      </c>
      <c r="E94" s="15">
        <f>E95</f>
        <v>1256</v>
      </c>
      <c r="F94" s="24"/>
    </row>
    <row r="95" spans="1:6" ht="25.5" hidden="1" outlineLevel="3">
      <c r="A95" s="11" t="s">
        <v>4</v>
      </c>
      <c r="B95" s="12" t="s">
        <v>59</v>
      </c>
      <c r="C95" s="12" t="s">
        <v>5</v>
      </c>
      <c r="D95" s="15">
        <v>1256</v>
      </c>
      <c r="E95" s="15">
        <v>1256</v>
      </c>
      <c r="F95" s="24"/>
    </row>
    <row r="96" spans="1:6" ht="25.5" outlineLevel="2" collapsed="1">
      <c r="A96" s="11" t="s">
        <v>60</v>
      </c>
      <c r="B96" s="12" t="s">
        <v>61</v>
      </c>
      <c r="C96" s="12"/>
      <c r="D96" s="15">
        <f>D97+D99+D98</f>
        <v>3890.2</v>
      </c>
      <c r="E96" s="15">
        <f>E97+E99+E98</f>
        <v>3623.8</v>
      </c>
      <c r="F96" s="24"/>
    </row>
    <row r="97" spans="1:6" ht="25.5" hidden="1" outlineLevel="3">
      <c r="A97" s="11" t="s">
        <v>12</v>
      </c>
      <c r="B97" s="22" t="s">
        <v>61</v>
      </c>
      <c r="C97" s="12" t="s">
        <v>13</v>
      </c>
      <c r="D97" s="15">
        <v>0</v>
      </c>
      <c r="E97" s="15">
        <v>0</v>
      </c>
      <c r="F97" s="24"/>
    </row>
    <row r="98" spans="1:6" ht="25.5" outlineLevel="3">
      <c r="A98" s="11" t="s">
        <v>329</v>
      </c>
      <c r="B98" s="22" t="s">
        <v>61</v>
      </c>
      <c r="C98" s="12">
        <v>400</v>
      </c>
      <c r="D98" s="15">
        <v>1900</v>
      </c>
      <c r="E98" s="15">
        <v>1100</v>
      </c>
      <c r="F98" s="24"/>
    </row>
    <row r="99" spans="1:6" s="8" customFormat="1" ht="25.5" outlineLevel="3">
      <c r="A99" s="11" t="s">
        <v>4</v>
      </c>
      <c r="B99" s="12" t="s">
        <v>61</v>
      </c>
      <c r="C99" s="12" t="s">
        <v>5</v>
      </c>
      <c r="D99" s="15">
        <v>1990.2</v>
      </c>
      <c r="E99" s="15">
        <v>2523.8000000000002</v>
      </c>
      <c r="F99" s="24"/>
    </row>
    <row r="100" spans="1:6" outlineLevel="3">
      <c r="A100" s="11" t="s">
        <v>328</v>
      </c>
      <c r="B100" s="12" t="s">
        <v>342</v>
      </c>
      <c r="C100" s="12"/>
      <c r="D100" s="15">
        <f>D101</f>
        <v>40608.1</v>
      </c>
      <c r="E100" s="15">
        <f>E101</f>
        <v>55608.1</v>
      </c>
      <c r="F100" s="24"/>
    </row>
    <row r="101" spans="1:6" ht="25.5" outlineLevel="3">
      <c r="A101" s="11" t="s">
        <v>329</v>
      </c>
      <c r="B101" s="12" t="s">
        <v>342</v>
      </c>
      <c r="C101" s="12">
        <v>400</v>
      </c>
      <c r="D101" s="15">
        <v>40608.1</v>
      </c>
      <c r="E101" s="15">
        <v>55608.1</v>
      </c>
      <c r="F101" s="24"/>
    </row>
    <row r="102" spans="1:6" s="8" customFormat="1" ht="25.5" outlineLevel="2">
      <c r="A102" s="13" t="s">
        <v>265</v>
      </c>
      <c r="B102" s="14" t="s">
        <v>62</v>
      </c>
      <c r="C102" s="14"/>
      <c r="D102" s="16">
        <f>D103+D115+D122</f>
        <v>40662.6</v>
      </c>
      <c r="E102" s="16">
        <f>E103+E115+E122</f>
        <v>34404.799999999996</v>
      </c>
      <c r="F102" s="24"/>
    </row>
    <row r="103" spans="1:6" s="8" customFormat="1" ht="14.25" outlineLevel="3">
      <c r="A103" s="13" t="s">
        <v>63</v>
      </c>
      <c r="B103" s="14" t="s">
        <v>64</v>
      </c>
      <c r="C103" s="14"/>
      <c r="D103" s="16">
        <f>D104+D106+D108+D110+D112</f>
        <v>35541.5</v>
      </c>
      <c r="E103" s="16">
        <f>E104+E106+E108+E110+E112</f>
        <v>29311.599999999999</v>
      </c>
      <c r="F103" s="24"/>
    </row>
    <row r="104" spans="1:6" ht="25.5" hidden="1" outlineLevel="2">
      <c r="A104" s="11" t="s">
        <v>65</v>
      </c>
      <c r="B104" s="12" t="s">
        <v>66</v>
      </c>
      <c r="C104" s="12"/>
      <c r="D104" s="15">
        <f>D105</f>
        <v>5</v>
      </c>
      <c r="E104" s="15">
        <f>E105</f>
        <v>5</v>
      </c>
      <c r="F104" s="24"/>
    </row>
    <row r="105" spans="1:6" s="8" customFormat="1" ht="25.5" hidden="1" outlineLevel="3">
      <c r="A105" s="11" t="s">
        <v>12</v>
      </c>
      <c r="B105" s="12" t="s">
        <v>66</v>
      </c>
      <c r="C105" s="12" t="s">
        <v>13</v>
      </c>
      <c r="D105" s="15">
        <v>5</v>
      </c>
      <c r="E105" s="15">
        <v>5</v>
      </c>
      <c r="F105" s="24"/>
    </row>
    <row r="106" spans="1:6" s="8" customFormat="1" ht="25.5" collapsed="1">
      <c r="A106" s="11" t="s">
        <v>67</v>
      </c>
      <c r="B106" s="12" t="s">
        <v>68</v>
      </c>
      <c r="C106" s="12"/>
      <c r="D106" s="15">
        <f>D107</f>
        <v>2348.5</v>
      </c>
      <c r="E106" s="15">
        <f>E107</f>
        <v>2194.5</v>
      </c>
      <c r="F106" s="24"/>
    </row>
    <row r="107" spans="1:6" s="8" customFormat="1" ht="14.25" outlineLevel="1">
      <c r="A107" s="11" t="s">
        <v>33</v>
      </c>
      <c r="B107" s="12" t="s">
        <v>68</v>
      </c>
      <c r="C107" s="12" t="s">
        <v>34</v>
      </c>
      <c r="D107" s="15">
        <v>2348.5</v>
      </c>
      <c r="E107" s="15">
        <v>2194.5</v>
      </c>
      <c r="F107" s="24"/>
    </row>
    <row r="108" spans="1:6" s="8" customFormat="1" ht="25.5" outlineLevel="2">
      <c r="A108" s="11" t="s">
        <v>69</v>
      </c>
      <c r="B108" s="12" t="s">
        <v>70</v>
      </c>
      <c r="C108" s="12"/>
      <c r="D108" s="15">
        <f>D109</f>
        <v>10263.700000000001</v>
      </c>
      <c r="E108" s="15">
        <f>E109</f>
        <v>10942.9</v>
      </c>
      <c r="F108" s="24"/>
    </row>
    <row r="109" spans="1:6" outlineLevel="3">
      <c r="A109" s="11" t="s">
        <v>33</v>
      </c>
      <c r="B109" s="12" t="s">
        <v>70</v>
      </c>
      <c r="C109" s="12" t="s">
        <v>34</v>
      </c>
      <c r="D109" s="15">
        <v>10263.700000000001</v>
      </c>
      <c r="E109" s="15">
        <v>10942.9</v>
      </c>
      <c r="F109" s="24"/>
    </row>
    <row r="110" spans="1:6" ht="63.75" outlineLevel="3">
      <c r="A110" s="17" t="s">
        <v>319</v>
      </c>
      <c r="B110" s="12" t="s">
        <v>71</v>
      </c>
      <c r="C110" s="12"/>
      <c r="D110" s="15">
        <f>D111</f>
        <v>240.2</v>
      </c>
      <c r="E110" s="15">
        <f>E111</f>
        <v>758.5</v>
      </c>
      <c r="F110" s="24"/>
    </row>
    <row r="111" spans="1:6" outlineLevel="3">
      <c r="A111" s="17" t="s">
        <v>320</v>
      </c>
      <c r="B111" s="12" t="s">
        <v>71</v>
      </c>
      <c r="C111" s="12" t="s">
        <v>34</v>
      </c>
      <c r="D111" s="15">
        <v>240.2</v>
      </c>
      <c r="E111" s="15">
        <v>758.5</v>
      </c>
      <c r="F111" s="24"/>
    </row>
    <row r="112" spans="1:6" ht="25.5" outlineLevel="2">
      <c r="A112" s="11" t="s">
        <v>72</v>
      </c>
      <c r="B112" s="12" t="s">
        <v>73</v>
      </c>
      <c r="C112" s="12"/>
      <c r="D112" s="15">
        <f>D113+D114</f>
        <v>22684.1</v>
      </c>
      <c r="E112" s="15">
        <f>E113+E114</f>
        <v>15410.7</v>
      </c>
      <c r="F112" s="24"/>
    </row>
    <row r="113" spans="1:6" outlineLevel="3">
      <c r="A113" s="11" t="s">
        <v>33</v>
      </c>
      <c r="B113" s="12" t="s">
        <v>73</v>
      </c>
      <c r="C113" s="12" t="s">
        <v>34</v>
      </c>
      <c r="D113" s="15">
        <v>4972.1000000000004</v>
      </c>
      <c r="E113" s="15">
        <v>3872.1</v>
      </c>
      <c r="F113" s="24"/>
    </row>
    <row r="114" spans="1:6" s="8" customFormat="1" ht="25.5" outlineLevel="2">
      <c r="A114" s="11" t="s">
        <v>4</v>
      </c>
      <c r="B114" s="12" t="s">
        <v>73</v>
      </c>
      <c r="C114" s="12" t="s">
        <v>5</v>
      </c>
      <c r="D114" s="15">
        <v>17712</v>
      </c>
      <c r="E114" s="15">
        <v>11538.6</v>
      </c>
      <c r="F114" s="24"/>
    </row>
    <row r="115" spans="1:6" s="8" customFormat="1" ht="25.5" outlineLevel="3">
      <c r="A115" s="13" t="s">
        <v>74</v>
      </c>
      <c r="B115" s="14" t="s">
        <v>75</v>
      </c>
      <c r="C115" s="14"/>
      <c r="D115" s="16">
        <f>D116+D118+D120</f>
        <v>3300</v>
      </c>
      <c r="E115" s="16">
        <f>E116+E118+E120</f>
        <v>3272.1000000000004</v>
      </c>
      <c r="F115" s="24"/>
    </row>
    <row r="116" spans="1:6" ht="25.5" outlineLevel="2">
      <c r="A116" s="11" t="s">
        <v>315</v>
      </c>
      <c r="B116" s="12" t="s">
        <v>316</v>
      </c>
      <c r="C116" s="12"/>
      <c r="D116" s="15">
        <f>D117</f>
        <v>400</v>
      </c>
      <c r="E116" s="15">
        <f>E117</f>
        <v>334.2</v>
      </c>
      <c r="F116" s="24"/>
    </row>
    <row r="117" spans="1:6" outlineLevel="3">
      <c r="A117" s="11" t="s">
        <v>14</v>
      </c>
      <c r="B117" s="12" t="s">
        <v>316</v>
      </c>
      <c r="C117" s="12" t="s">
        <v>15</v>
      </c>
      <c r="D117" s="15">
        <v>400</v>
      </c>
      <c r="E117" s="15">
        <v>334.2</v>
      </c>
      <c r="F117" s="24"/>
    </row>
    <row r="118" spans="1:6" s="8" customFormat="1" ht="14.25" outlineLevel="3">
      <c r="A118" s="11" t="s">
        <v>76</v>
      </c>
      <c r="B118" s="12" t="s">
        <v>77</v>
      </c>
      <c r="C118" s="12"/>
      <c r="D118" s="15">
        <f>D119</f>
        <v>780</v>
      </c>
      <c r="E118" s="15">
        <f>E119</f>
        <v>769.1</v>
      </c>
      <c r="F118" s="24"/>
    </row>
    <row r="119" spans="1:6" s="8" customFormat="1" ht="14.25" outlineLevel="1">
      <c r="A119" s="11" t="s">
        <v>33</v>
      </c>
      <c r="B119" s="12" t="s">
        <v>77</v>
      </c>
      <c r="C119" s="12" t="s">
        <v>34</v>
      </c>
      <c r="D119" s="15">
        <v>780</v>
      </c>
      <c r="E119" s="15">
        <v>769.1</v>
      </c>
      <c r="F119" s="24"/>
    </row>
    <row r="120" spans="1:6" s="8" customFormat="1" ht="14.25" outlineLevel="2">
      <c r="A120" s="11" t="s">
        <v>221</v>
      </c>
      <c r="B120" s="12" t="s">
        <v>78</v>
      </c>
      <c r="C120" s="12"/>
      <c r="D120" s="15">
        <f>D121</f>
        <v>2120</v>
      </c>
      <c r="E120" s="15">
        <f>E121</f>
        <v>2168.8000000000002</v>
      </c>
      <c r="F120" s="24"/>
    </row>
    <row r="121" spans="1:6" outlineLevel="3">
      <c r="A121" s="11" t="s">
        <v>33</v>
      </c>
      <c r="B121" s="12" t="s">
        <v>78</v>
      </c>
      <c r="C121" s="12" t="s">
        <v>34</v>
      </c>
      <c r="D121" s="15">
        <v>2120</v>
      </c>
      <c r="E121" s="15">
        <v>2168.8000000000002</v>
      </c>
      <c r="F121" s="24"/>
    </row>
    <row r="122" spans="1:6" s="8" customFormat="1" ht="25.5" hidden="1" outlineLevel="2">
      <c r="A122" s="13" t="s">
        <v>79</v>
      </c>
      <c r="B122" s="14" t="s">
        <v>80</v>
      </c>
      <c r="C122" s="14"/>
      <c r="D122" s="16">
        <f>D123+D127+D129+D124</f>
        <v>1821.1</v>
      </c>
      <c r="E122" s="16">
        <f>E123+E127+E129+E124</f>
        <v>1821.1</v>
      </c>
      <c r="F122" s="24"/>
    </row>
    <row r="123" spans="1:6" ht="65.25" hidden="1" customHeight="1" outlineLevel="3">
      <c r="A123" s="11" t="s">
        <v>317</v>
      </c>
      <c r="B123" s="12" t="s">
        <v>318</v>
      </c>
      <c r="C123" s="12"/>
      <c r="D123" s="15">
        <v>0</v>
      </c>
      <c r="E123" s="15">
        <v>0</v>
      </c>
      <c r="F123" s="24"/>
    </row>
    <row r="124" spans="1:6" ht="29.45" hidden="1" customHeight="1" outlineLevel="3">
      <c r="A124" s="17" t="s">
        <v>334</v>
      </c>
      <c r="B124" s="12" t="s">
        <v>318</v>
      </c>
      <c r="C124" s="12"/>
      <c r="D124" s="15">
        <f>D125+D126</f>
        <v>1039</v>
      </c>
      <c r="E124" s="15">
        <f>E125+E126</f>
        <v>1039</v>
      </c>
      <c r="F124" s="24"/>
    </row>
    <row r="125" spans="1:6" s="8" customFormat="1" ht="25.5" hidden="1" outlineLevel="3">
      <c r="A125" s="11" t="s">
        <v>12</v>
      </c>
      <c r="B125" s="12" t="s">
        <v>318</v>
      </c>
      <c r="C125" s="12" t="s">
        <v>13</v>
      </c>
      <c r="D125" s="15">
        <v>0</v>
      </c>
      <c r="E125" s="15">
        <v>0</v>
      </c>
      <c r="F125" s="24"/>
    </row>
    <row r="126" spans="1:6" s="8" customFormat="1" ht="14.25" hidden="1" outlineLevel="3">
      <c r="A126" s="11" t="s">
        <v>33</v>
      </c>
      <c r="B126" s="12" t="s">
        <v>318</v>
      </c>
      <c r="C126" s="12">
        <v>300</v>
      </c>
      <c r="D126" s="15">
        <v>1039</v>
      </c>
      <c r="E126" s="15">
        <v>1039</v>
      </c>
      <c r="F126" s="24"/>
    </row>
    <row r="127" spans="1:6" s="8" customFormat="1" ht="14.25" hidden="1" outlineLevel="3">
      <c r="A127" s="11" t="s">
        <v>266</v>
      </c>
      <c r="B127" s="12" t="s">
        <v>267</v>
      </c>
      <c r="C127" s="12"/>
      <c r="D127" s="15">
        <f>D128</f>
        <v>0</v>
      </c>
      <c r="E127" s="15">
        <f>E128</f>
        <v>0</v>
      </c>
      <c r="F127" s="24"/>
    </row>
    <row r="128" spans="1:6" ht="25.5" hidden="1" outlineLevel="3">
      <c r="A128" s="11" t="s">
        <v>12</v>
      </c>
      <c r="B128" s="12" t="s">
        <v>267</v>
      </c>
      <c r="C128" s="12" t="s">
        <v>13</v>
      </c>
      <c r="D128" s="15">
        <v>0</v>
      </c>
      <c r="E128" s="15">
        <v>0</v>
      </c>
      <c r="F128" s="24"/>
    </row>
    <row r="129" spans="1:6" ht="25.5" hidden="1" outlineLevel="3">
      <c r="A129" s="11" t="s">
        <v>72</v>
      </c>
      <c r="B129" s="12" t="s">
        <v>81</v>
      </c>
      <c r="C129" s="12"/>
      <c r="D129" s="15">
        <f>D130</f>
        <v>782.1</v>
      </c>
      <c r="E129" s="15">
        <f>E130</f>
        <v>782.1</v>
      </c>
      <c r="F129" s="24"/>
    </row>
    <row r="130" spans="1:6" s="8" customFormat="1" ht="14.25" hidden="1" outlineLevel="3">
      <c r="A130" s="11" t="s">
        <v>33</v>
      </c>
      <c r="B130" s="12" t="s">
        <v>81</v>
      </c>
      <c r="C130" s="12" t="s">
        <v>34</v>
      </c>
      <c r="D130" s="15">
        <v>782.1</v>
      </c>
      <c r="E130" s="15">
        <v>782.1</v>
      </c>
      <c r="F130" s="24"/>
    </row>
    <row r="131" spans="1:6" s="8" customFormat="1" ht="25.5" hidden="1" outlineLevel="3">
      <c r="A131" s="13" t="s">
        <v>299</v>
      </c>
      <c r="B131" s="14" t="s">
        <v>300</v>
      </c>
      <c r="C131" s="14"/>
      <c r="D131" s="16">
        <f>D132+D135</f>
        <v>20</v>
      </c>
      <c r="E131" s="16">
        <f>E132+E135</f>
        <v>20</v>
      </c>
      <c r="F131" s="24"/>
    </row>
    <row r="132" spans="1:6" s="8" customFormat="1" ht="25.5" hidden="1" outlineLevel="3">
      <c r="A132" s="13" t="s">
        <v>301</v>
      </c>
      <c r="B132" s="14" t="s">
        <v>302</v>
      </c>
      <c r="C132" s="14"/>
      <c r="D132" s="16">
        <f>D133</f>
        <v>10</v>
      </c>
      <c r="E132" s="16">
        <f>E133</f>
        <v>10</v>
      </c>
      <c r="F132" s="24"/>
    </row>
    <row r="133" spans="1:6" s="8" customFormat="1" ht="25.5" hidden="1" outlineLevel="2">
      <c r="A133" s="11" t="s">
        <v>303</v>
      </c>
      <c r="B133" s="12" t="s">
        <v>304</v>
      </c>
      <c r="C133" s="12"/>
      <c r="D133" s="15">
        <f>D134</f>
        <v>10</v>
      </c>
      <c r="E133" s="15">
        <f>E134</f>
        <v>10</v>
      </c>
      <c r="F133" s="24"/>
    </row>
    <row r="134" spans="1:6" s="8" customFormat="1" ht="25.5" hidden="1" outlineLevel="3">
      <c r="A134" s="11" t="s">
        <v>12</v>
      </c>
      <c r="B134" s="12" t="s">
        <v>304</v>
      </c>
      <c r="C134" s="12" t="s">
        <v>13</v>
      </c>
      <c r="D134" s="15">
        <v>10</v>
      </c>
      <c r="E134" s="15">
        <v>10</v>
      </c>
      <c r="F134" s="24"/>
    </row>
    <row r="135" spans="1:6" s="8" customFormat="1" ht="25.5" hidden="1" outlineLevel="1" collapsed="1">
      <c r="A135" s="13" t="s">
        <v>305</v>
      </c>
      <c r="B135" s="14" t="s">
        <v>306</v>
      </c>
      <c r="C135" s="14"/>
      <c r="D135" s="16">
        <f>D136</f>
        <v>10</v>
      </c>
      <c r="E135" s="16">
        <f>E136</f>
        <v>10</v>
      </c>
      <c r="F135" s="24"/>
    </row>
    <row r="136" spans="1:6" s="8" customFormat="1" ht="14.25" hidden="1" outlineLevel="2">
      <c r="A136" s="11" t="s">
        <v>307</v>
      </c>
      <c r="B136" s="12" t="s">
        <v>308</v>
      </c>
      <c r="C136" s="12"/>
      <c r="D136" s="15">
        <f>D137</f>
        <v>10</v>
      </c>
      <c r="E136" s="15">
        <f>E137</f>
        <v>10</v>
      </c>
      <c r="F136" s="24"/>
    </row>
    <row r="137" spans="1:6" s="8" customFormat="1" ht="25.5" hidden="1" outlineLevel="3">
      <c r="A137" s="11" t="s">
        <v>12</v>
      </c>
      <c r="B137" s="12" t="s">
        <v>308</v>
      </c>
      <c r="C137" s="12" t="s">
        <v>13</v>
      </c>
      <c r="D137" s="15">
        <v>10</v>
      </c>
      <c r="E137" s="15">
        <v>10</v>
      </c>
      <c r="F137" s="24"/>
    </row>
    <row r="138" spans="1:6" s="8" customFormat="1" ht="41.25" customHeight="1" collapsed="1">
      <c r="A138" s="13" t="s">
        <v>268</v>
      </c>
      <c r="B138" s="14" t="s">
        <v>82</v>
      </c>
      <c r="C138" s="14"/>
      <c r="D138" s="16">
        <f>D139+D146+D151</f>
        <v>5944</v>
      </c>
      <c r="E138" s="16">
        <f>E139+E146+E151</f>
        <v>6070</v>
      </c>
      <c r="F138" s="24"/>
    </row>
    <row r="139" spans="1:6" s="8" customFormat="1" ht="14.25" hidden="1" outlineLevel="1">
      <c r="A139" s="13" t="s">
        <v>222</v>
      </c>
      <c r="B139" s="14" t="s">
        <v>83</v>
      </c>
      <c r="C139" s="14"/>
      <c r="D139" s="16">
        <f>D140+D142+D144</f>
        <v>5223.6000000000004</v>
      </c>
      <c r="E139" s="16">
        <f>E140+E142+E144</f>
        <v>5223.6000000000004</v>
      </c>
      <c r="F139" s="24"/>
    </row>
    <row r="140" spans="1:6" s="8" customFormat="1" ht="25.5" hidden="1" outlineLevel="2">
      <c r="A140" s="11" t="s">
        <v>269</v>
      </c>
      <c r="B140" s="12" t="s">
        <v>270</v>
      </c>
      <c r="C140" s="12"/>
      <c r="D140" s="15">
        <f>D141</f>
        <v>5</v>
      </c>
      <c r="E140" s="15">
        <f>E141</f>
        <v>5</v>
      </c>
      <c r="F140" s="24"/>
    </row>
    <row r="141" spans="1:6" s="8" customFormat="1" ht="25.5" hidden="1" outlineLevel="3">
      <c r="A141" s="11" t="s">
        <v>4</v>
      </c>
      <c r="B141" s="12" t="s">
        <v>270</v>
      </c>
      <c r="C141" s="12" t="s">
        <v>5</v>
      </c>
      <c r="D141" s="15">
        <v>5</v>
      </c>
      <c r="E141" s="15">
        <v>5</v>
      </c>
      <c r="F141" s="24"/>
    </row>
    <row r="142" spans="1:6" s="8" customFormat="1" ht="25.5" hidden="1" outlineLevel="1">
      <c r="A142" s="11" t="s">
        <v>223</v>
      </c>
      <c r="B142" s="12" t="s">
        <v>84</v>
      </c>
      <c r="C142" s="12"/>
      <c r="D142" s="15">
        <f>D143</f>
        <v>100</v>
      </c>
      <c r="E142" s="15">
        <f>E143</f>
        <v>100</v>
      </c>
      <c r="F142" s="24"/>
    </row>
    <row r="143" spans="1:6" s="8" customFormat="1" ht="25.5" hidden="1" outlineLevel="2">
      <c r="A143" s="11" t="s">
        <v>4</v>
      </c>
      <c r="B143" s="12" t="s">
        <v>84</v>
      </c>
      <c r="C143" s="12" t="s">
        <v>5</v>
      </c>
      <c r="D143" s="15">
        <v>100</v>
      </c>
      <c r="E143" s="15">
        <v>100</v>
      </c>
      <c r="F143" s="24"/>
    </row>
    <row r="144" spans="1:6" s="8" customFormat="1" ht="14.25" hidden="1" outlineLevel="3">
      <c r="A144" s="11" t="s">
        <v>224</v>
      </c>
      <c r="B144" s="12" t="s">
        <v>85</v>
      </c>
      <c r="C144" s="12"/>
      <c r="D144" s="15">
        <f>D145</f>
        <v>5118.6000000000004</v>
      </c>
      <c r="E144" s="15">
        <f>E145</f>
        <v>5118.6000000000004</v>
      </c>
      <c r="F144" s="24"/>
    </row>
    <row r="145" spans="1:6" s="8" customFormat="1" ht="25.5" hidden="1">
      <c r="A145" s="11" t="s">
        <v>4</v>
      </c>
      <c r="B145" s="12" t="s">
        <v>85</v>
      </c>
      <c r="C145" s="12" t="s">
        <v>5</v>
      </c>
      <c r="D145" s="15">
        <v>5118.6000000000004</v>
      </c>
      <c r="E145" s="15">
        <v>5118.6000000000004</v>
      </c>
      <c r="F145" s="24"/>
    </row>
    <row r="146" spans="1:6" s="8" customFormat="1" ht="14.25" hidden="1" outlineLevel="1">
      <c r="A146" s="13" t="s">
        <v>225</v>
      </c>
      <c r="B146" s="14" t="s">
        <v>86</v>
      </c>
      <c r="C146" s="14"/>
      <c r="D146" s="16">
        <f>D147+D149</f>
        <v>560</v>
      </c>
      <c r="E146" s="16">
        <f>E147+E149</f>
        <v>560</v>
      </c>
      <c r="F146" s="24"/>
    </row>
    <row r="147" spans="1:6" s="8" customFormat="1" ht="80.25" hidden="1" customHeight="1" outlineLevel="2">
      <c r="A147" s="11" t="s">
        <v>271</v>
      </c>
      <c r="B147" s="12" t="s">
        <v>87</v>
      </c>
      <c r="C147" s="12"/>
      <c r="D147" s="15">
        <f>D148</f>
        <v>10</v>
      </c>
      <c r="E147" s="15">
        <f>E148</f>
        <v>10</v>
      </c>
      <c r="F147" s="24"/>
    </row>
    <row r="148" spans="1:6" ht="25.5" hidden="1" outlineLevel="3">
      <c r="A148" s="11" t="s">
        <v>4</v>
      </c>
      <c r="B148" s="12" t="s">
        <v>87</v>
      </c>
      <c r="C148" s="12" t="s">
        <v>5</v>
      </c>
      <c r="D148" s="15">
        <v>10</v>
      </c>
      <c r="E148" s="15">
        <v>10</v>
      </c>
      <c r="F148" s="24"/>
    </row>
    <row r="149" spans="1:6" s="8" customFormat="1" ht="38.25" hidden="1" outlineLevel="2">
      <c r="A149" s="11" t="s">
        <v>272</v>
      </c>
      <c r="B149" s="12" t="s">
        <v>273</v>
      </c>
      <c r="C149" s="12"/>
      <c r="D149" s="15">
        <f>D150</f>
        <v>550</v>
      </c>
      <c r="E149" s="15">
        <f>E150</f>
        <v>550</v>
      </c>
      <c r="F149" s="24"/>
    </row>
    <row r="150" spans="1:6" s="8" customFormat="1" ht="25.5" hidden="1" outlineLevel="3">
      <c r="A150" s="11" t="s">
        <v>4</v>
      </c>
      <c r="B150" s="12" t="s">
        <v>273</v>
      </c>
      <c r="C150" s="12" t="s">
        <v>5</v>
      </c>
      <c r="D150" s="15">
        <v>550</v>
      </c>
      <c r="E150" s="15">
        <v>550</v>
      </c>
      <c r="F150" s="24"/>
    </row>
    <row r="151" spans="1:6" s="8" customFormat="1" ht="25.5" outlineLevel="1" collapsed="1">
      <c r="A151" s="13" t="s">
        <v>226</v>
      </c>
      <c r="B151" s="14" t="s">
        <v>88</v>
      </c>
      <c r="C151" s="14"/>
      <c r="D151" s="16">
        <f>D152</f>
        <v>160.4</v>
      </c>
      <c r="E151" s="16">
        <f>E152</f>
        <v>286.39999999999998</v>
      </c>
      <c r="F151" s="24"/>
    </row>
    <row r="152" spans="1:6" s="8" customFormat="1" ht="25.5" outlineLevel="2">
      <c r="A152" s="11" t="s">
        <v>89</v>
      </c>
      <c r="B152" s="12" t="s">
        <v>90</v>
      </c>
      <c r="C152" s="12"/>
      <c r="D152" s="15">
        <f>D153</f>
        <v>160.4</v>
      </c>
      <c r="E152" s="15">
        <f>E153</f>
        <v>286.39999999999998</v>
      </c>
      <c r="F152" s="24"/>
    </row>
    <row r="153" spans="1:6" s="8" customFormat="1" ht="25.5" outlineLevel="3">
      <c r="A153" s="11" t="s">
        <v>4</v>
      </c>
      <c r="B153" s="12" t="s">
        <v>90</v>
      </c>
      <c r="C153" s="12" t="s">
        <v>5</v>
      </c>
      <c r="D153" s="15">
        <v>160.4</v>
      </c>
      <c r="E153" s="15">
        <v>286.39999999999998</v>
      </c>
      <c r="F153" s="24"/>
    </row>
    <row r="154" spans="1:6" s="8" customFormat="1" ht="25.5" outlineLevel="1">
      <c r="A154" s="13" t="s">
        <v>274</v>
      </c>
      <c r="B154" s="14" t="s">
        <v>91</v>
      </c>
      <c r="C154" s="14"/>
      <c r="D154" s="16">
        <f>D160+D179+D192+D213+D224+D155</f>
        <v>335574.60000000009</v>
      </c>
      <c r="E154" s="16">
        <f>E160+E179+E192+E213+E224+E155</f>
        <v>443525.9</v>
      </c>
      <c r="F154" s="24"/>
    </row>
    <row r="155" spans="1:6" s="8" customFormat="1" ht="25.5" outlineLevel="1">
      <c r="A155" s="13" t="s">
        <v>348</v>
      </c>
      <c r="B155" s="32" t="s">
        <v>351</v>
      </c>
      <c r="C155" s="14"/>
      <c r="D155" s="16">
        <f>D156+D158</f>
        <v>4480</v>
      </c>
      <c r="E155" s="16">
        <f>E156+E158</f>
        <v>4480</v>
      </c>
      <c r="F155" s="31"/>
    </row>
    <row r="156" spans="1:6" s="8" customFormat="1" ht="25.5" hidden="1" outlineLevel="1">
      <c r="A156" s="11" t="s">
        <v>349</v>
      </c>
      <c r="B156" s="22" t="s">
        <v>352</v>
      </c>
      <c r="C156" s="12"/>
      <c r="D156" s="15">
        <f>D157</f>
        <v>980</v>
      </c>
      <c r="E156" s="15">
        <f>E157</f>
        <v>980</v>
      </c>
      <c r="F156" s="24"/>
    </row>
    <row r="157" spans="1:6" s="8" customFormat="1" ht="25.5" hidden="1" outlineLevel="1">
      <c r="A157" s="11" t="s">
        <v>341</v>
      </c>
      <c r="B157" s="22" t="s">
        <v>352</v>
      </c>
      <c r="C157" s="12">
        <v>200</v>
      </c>
      <c r="D157" s="15">
        <v>980</v>
      </c>
      <c r="E157" s="15">
        <v>980</v>
      </c>
      <c r="F157" s="24"/>
    </row>
    <row r="158" spans="1:6" s="8" customFormat="1" ht="25.5" hidden="1" outlineLevel="1">
      <c r="A158" s="11" t="s">
        <v>350</v>
      </c>
      <c r="B158" s="22" t="s">
        <v>353</v>
      </c>
      <c r="C158" s="12"/>
      <c r="D158" s="15">
        <f>D159</f>
        <v>3500</v>
      </c>
      <c r="E158" s="15">
        <f>E159</f>
        <v>3500</v>
      </c>
      <c r="F158" s="24"/>
    </row>
    <row r="159" spans="1:6" s="8" customFormat="1" ht="25.5" hidden="1" outlineLevel="1">
      <c r="A159" s="11" t="s">
        <v>341</v>
      </c>
      <c r="B159" s="22" t="s">
        <v>353</v>
      </c>
      <c r="C159" s="12">
        <v>200</v>
      </c>
      <c r="D159" s="15">
        <v>3500</v>
      </c>
      <c r="E159" s="15">
        <v>3500</v>
      </c>
      <c r="F159" s="24"/>
    </row>
    <row r="160" spans="1:6" s="8" customFormat="1" ht="14.25" outlineLevel="2">
      <c r="A160" s="13" t="s">
        <v>92</v>
      </c>
      <c r="B160" s="14" t="s">
        <v>93</v>
      </c>
      <c r="C160" s="14"/>
      <c r="D160" s="16">
        <f>D165+D168+D170+D173+D175+D177+D161+D163</f>
        <v>84062.6</v>
      </c>
      <c r="E160" s="16">
        <f>E165+E168+E170+E173+E175+E177+E161+E163</f>
        <v>90777.2</v>
      </c>
      <c r="F160" s="24"/>
    </row>
    <row r="161" spans="1:6" s="8" customFormat="1" ht="25.5" outlineLevel="2">
      <c r="A161" s="17" t="s">
        <v>337</v>
      </c>
      <c r="B161" s="18" t="s">
        <v>338</v>
      </c>
      <c r="C161" s="18"/>
      <c r="D161" s="15">
        <f>D162</f>
        <v>0</v>
      </c>
      <c r="E161" s="15">
        <f>E162</f>
        <v>5655.3</v>
      </c>
      <c r="F161" s="24"/>
    </row>
    <row r="162" spans="1:6" s="8" customFormat="1" ht="14.25" outlineLevel="2">
      <c r="A162" s="17" t="s">
        <v>339</v>
      </c>
      <c r="B162" s="18" t="s">
        <v>338</v>
      </c>
      <c r="C162" s="18" t="s">
        <v>15</v>
      </c>
      <c r="D162" s="15">
        <v>0</v>
      </c>
      <c r="E162" s="15">
        <v>5655.3</v>
      </c>
      <c r="F162" s="24"/>
    </row>
    <row r="163" spans="1:6" s="8" customFormat="1" ht="63.75" hidden="1" outlineLevel="2">
      <c r="A163" s="17" t="s">
        <v>368</v>
      </c>
      <c r="B163" s="43" t="s">
        <v>367</v>
      </c>
      <c r="C163" s="43"/>
      <c r="D163" s="15">
        <f>D164</f>
        <v>15000</v>
      </c>
      <c r="E163" s="15">
        <f>E164</f>
        <v>15000</v>
      </c>
      <c r="F163" s="24"/>
    </row>
    <row r="164" spans="1:6" s="8" customFormat="1" ht="25.5" hidden="1" outlineLevel="2">
      <c r="A164" s="11" t="s">
        <v>341</v>
      </c>
      <c r="B164" s="43" t="s">
        <v>367</v>
      </c>
      <c r="C164" s="43" t="s">
        <v>13</v>
      </c>
      <c r="D164" s="15">
        <v>15000</v>
      </c>
      <c r="E164" s="15">
        <v>15000</v>
      </c>
      <c r="F164" s="24"/>
    </row>
    <row r="165" spans="1:6" s="8" customFormat="1" ht="28.5" customHeight="1" outlineLevel="3">
      <c r="A165" s="11" t="s">
        <v>227</v>
      </c>
      <c r="B165" s="12" t="s">
        <v>94</v>
      </c>
      <c r="C165" s="12"/>
      <c r="D165" s="15">
        <f>D166+D167</f>
        <v>2273.1999999999998</v>
      </c>
      <c r="E165" s="15">
        <f>E166+E167</f>
        <v>2650.8</v>
      </c>
      <c r="F165" s="24"/>
    </row>
    <row r="166" spans="1:6" s="8" customFormat="1" ht="25.5">
      <c r="A166" s="11" t="s">
        <v>12</v>
      </c>
      <c r="B166" s="12" t="s">
        <v>94</v>
      </c>
      <c r="C166" s="12" t="s">
        <v>13</v>
      </c>
      <c r="D166" s="15">
        <v>1512.5</v>
      </c>
      <c r="E166" s="15">
        <v>1912.5</v>
      </c>
      <c r="F166" s="24"/>
    </row>
    <row r="167" spans="1:6" s="8" customFormat="1" ht="14.25" outlineLevel="1">
      <c r="A167" s="11" t="s">
        <v>14</v>
      </c>
      <c r="B167" s="12" t="s">
        <v>94</v>
      </c>
      <c r="C167" s="12" t="s">
        <v>15</v>
      </c>
      <c r="D167" s="15">
        <v>760.7</v>
      </c>
      <c r="E167" s="15">
        <v>738.3</v>
      </c>
      <c r="F167" s="24"/>
    </row>
    <row r="168" spans="1:6" s="8" customFormat="1" ht="14.25" outlineLevel="2">
      <c r="A168" s="11" t="s">
        <v>245</v>
      </c>
      <c r="B168" s="12" t="s">
        <v>95</v>
      </c>
      <c r="C168" s="12"/>
      <c r="D168" s="15">
        <f>D169</f>
        <v>1450</v>
      </c>
      <c r="E168" s="15">
        <f>E169</f>
        <v>1902.4</v>
      </c>
      <c r="F168" s="24"/>
    </row>
    <row r="169" spans="1:6" ht="25.5" outlineLevel="3">
      <c r="A169" s="11" t="s">
        <v>12</v>
      </c>
      <c r="B169" s="12" t="s">
        <v>95</v>
      </c>
      <c r="C169" s="12" t="s">
        <v>13</v>
      </c>
      <c r="D169" s="15">
        <v>1450</v>
      </c>
      <c r="E169" s="15">
        <v>1902.4</v>
      </c>
      <c r="F169" s="24"/>
    </row>
    <row r="170" spans="1:6" outlineLevel="2">
      <c r="A170" s="11" t="s">
        <v>246</v>
      </c>
      <c r="B170" s="12" t="s">
        <v>96</v>
      </c>
      <c r="C170" s="12"/>
      <c r="D170" s="15">
        <f>D171+D172</f>
        <v>642.9</v>
      </c>
      <c r="E170" s="15">
        <f>E171+E172</f>
        <v>872.19999999999993</v>
      </c>
      <c r="F170" s="24"/>
    </row>
    <row r="171" spans="1:6" ht="51" outlineLevel="3">
      <c r="A171" s="11" t="s">
        <v>10</v>
      </c>
      <c r="B171" s="12" t="s">
        <v>96</v>
      </c>
      <c r="C171" s="12" t="s">
        <v>11</v>
      </c>
      <c r="D171" s="15">
        <v>630.4</v>
      </c>
      <c r="E171" s="15">
        <v>830.8</v>
      </c>
      <c r="F171" s="24"/>
    </row>
    <row r="172" spans="1:6" ht="25.5" outlineLevel="3">
      <c r="A172" s="11" t="s">
        <v>12</v>
      </c>
      <c r="B172" s="22" t="s">
        <v>96</v>
      </c>
      <c r="C172" s="12">
        <v>200</v>
      </c>
      <c r="D172" s="15">
        <v>12.5</v>
      </c>
      <c r="E172" s="15">
        <v>41.4</v>
      </c>
      <c r="F172" s="24"/>
    </row>
    <row r="173" spans="1:6" ht="38.25" hidden="1" outlineLevel="3">
      <c r="A173" s="11" t="s">
        <v>228</v>
      </c>
      <c r="B173" s="12" t="s">
        <v>97</v>
      </c>
      <c r="C173" s="12"/>
      <c r="D173" s="15">
        <f>D174</f>
        <v>40</v>
      </c>
      <c r="E173" s="15">
        <f>E174</f>
        <v>40</v>
      </c>
      <c r="F173" s="24"/>
    </row>
    <row r="174" spans="1:6" s="8" customFormat="1" ht="25.5" hidden="1" outlineLevel="3">
      <c r="A174" s="11" t="s">
        <v>12</v>
      </c>
      <c r="B174" s="12" t="s">
        <v>97</v>
      </c>
      <c r="C174" s="12" t="s">
        <v>13</v>
      </c>
      <c r="D174" s="15">
        <v>40</v>
      </c>
      <c r="E174" s="15">
        <v>40</v>
      </c>
      <c r="F174" s="24"/>
    </row>
    <row r="175" spans="1:6" ht="38.25" hidden="1" outlineLevel="2">
      <c r="A175" s="11" t="s">
        <v>229</v>
      </c>
      <c r="B175" s="12" t="s">
        <v>98</v>
      </c>
      <c r="C175" s="12"/>
      <c r="D175" s="15">
        <f>D176</f>
        <v>400</v>
      </c>
      <c r="E175" s="15">
        <f>E176</f>
        <v>400</v>
      </c>
      <c r="F175" s="24"/>
    </row>
    <row r="176" spans="1:6" ht="25.5" hidden="1" outlineLevel="3">
      <c r="A176" s="11" t="s">
        <v>12</v>
      </c>
      <c r="B176" s="12" t="s">
        <v>98</v>
      </c>
      <c r="C176" s="12" t="s">
        <v>13</v>
      </c>
      <c r="D176" s="15">
        <v>400</v>
      </c>
      <c r="E176" s="15">
        <v>400</v>
      </c>
      <c r="F176" s="24"/>
    </row>
    <row r="177" spans="1:6" ht="25.5" hidden="1" outlineLevel="2">
      <c r="A177" s="11" t="s">
        <v>230</v>
      </c>
      <c r="B177" s="12" t="s">
        <v>99</v>
      </c>
      <c r="C177" s="12"/>
      <c r="D177" s="15">
        <f>D178</f>
        <v>64256.5</v>
      </c>
      <c r="E177" s="15">
        <f>E178</f>
        <v>64256.5</v>
      </c>
      <c r="F177" s="24"/>
    </row>
    <row r="178" spans="1:6" ht="25.5" hidden="1" outlineLevel="3">
      <c r="A178" s="11" t="s">
        <v>100</v>
      </c>
      <c r="B178" s="12" t="s">
        <v>99</v>
      </c>
      <c r="C178" s="12" t="s">
        <v>101</v>
      </c>
      <c r="D178" s="15">
        <v>64256.5</v>
      </c>
      <c r="E178" s="15">
        <v>64256.5</v>
      </c>
      <c r="F178" s="24"/>
    </row>
    <row r="179" spans="1:6" s="8" customFormat="1" ht="25.5" outlineLevel="2" collapsed="1">
      <c r="A179" s="13" t="s">
        <v>102</v>
      </c>
      <c r="B179" s="14" t="s">
        <v>103</v>
      </c>
      <c r="C179" s="14"/>
      <c r="D179" s="16">
        <f>D182+D184+D186+D188+D190+D180</f>
        <v>65579.8</v>
      </c>
      <c r="E179" s="16">
        <f>E182+E184+E186+E188+E190+E180</f>
        <v>67797.399999999994</v>
      </c>
      <c r="F179" s="24"/>
    </row>
    <row r="180" spans="1:6" s="8" customFormat="1" ht="14.25" hidden="1" outlineLevel="2">
      <c r="A180" s="11" t="s">
        <v>365</v>
      </c>
      <c r="B180" s="22" t="s">
        <v>366</v>
      </c>
      <c r="C180" s="12"/>
      <c r="D180" s="15">
        <f>D181</f>
        <v>2266.1999999999998</v>
      </c>
      <c r="E180" s="15">
        <f>E181</f>
        <v>2266.1999999999998</v>
      </c>
      <c r="F180" s="24"/>
    </row>
    <row r="181" spans="1:6" s="8" customFormat="1" ht="25.5" hidden="1" outlineLevel="2">
      <c r="A181" s="11" t="s">
        <v>341</v>
      </c>
      <c r="B181" s="22" t="s">
        <v>366</v>
      </c>
      <c r="C181" s="12">
        <v>200</v>
      </c>
      <c r="D181" s="15">
        <v>2266.1999999999998</v>
      </c>
      <c r="E181" s="15">
        <v>2266.1999999999998</v>
      </c>
      <c r="F181" s="24"/>
    </row>
    <row r="182" spans="1:6" s="8" customFormat="1" ht="14.25" outlineLevel="3">
      <c r="A182" s="11" t="s">
        <v>231</v>
      </c>
      <c r="B182" s="12" t="s">
        <v>105</v>
      </c>
      <c r="C182" s="12"/>
      <c r="D182" s="15">
        <f>D183</f>
        <v>14366.4</v>
      </c>
      <c r="E182" s="15">
        <f>E183</f>
        <v>14046.4</v>
      </c>
      <c r="F182" s="24"/>
    </row>
    <row r="183" spans="1:6" s="8" customFormat="1" ht="25.5" outlineLevel="1">
      <c r="A183" s="11" t="s">
        <v>12</v>
      </c>
      <c r="B183" s="12" t="s">
        <v>105</v>
      </c>
      <c r="C183" s="12" t="s">
        <v>13</v>
      </c>
      <c r="D183" s="15">
        <v>14366.4</v>
      </c>
      <c r="E183" s="15">
        <v>14046.4</v>
      </c>
      <c r="F183" s="24"/>
    </row>
    <row r="184" spans="1:6" s="8" customFormat="1" ht="25.5" outlineLevel="2">
      <c r="A184" s="11" t="s">
        <v>104</v>
      </c>
      <c r="B184" s="12" t="s">
        <v>106</v>
      </c>
      <c r="C184" s="12"/>
      <c r="D184" s="15">
        <f>D185</f>
        <v>14770.5</v>
      </c>
      <c r="E184" s="15">
        <f>E185</f>
        <v>16237.9</v>
      </c>
      <c r="F184" s="24"/>
    </row>
    <row r="185" spans="1:6" ht="25.5" outlineLevel="3">
      <c r="A185" s="11" t="s">
        <v>12</v>
      </c>
      <c r="B185" s="12" t="s">
        <v>106</v>
      </c>
      <c r="C185" s="12" t="s">
        <v>13</v>
      </c>
      <c r="D185" s="15">
        <v>14770.5</v>
      </c>
      <c r="E185" s="15">
        <v>16237.9</v>
      </c>
      <c r="F185" s="24"/>
    </row>
    <row r="186" spans="1:6" ht="25.5" outlineLevel="2">
      <c r="A186" s="11" t="s">
        <v>275</v>
      </c>
      <c r="B186" s="12" t="s">
        <v>276</v>
      </c>
      <c r="C186" s="12"/>
      <c r="D186" s="15">
        <f>D187</f>
        <v>27.5</v>
      </c>
      <c r="E186" s="15">
        <f>E187</f>
        <v>207.4</v>
      </c>
      <c r="F186" s="24"/>
    </row>
    <row r="187" spans="1:6" s="8" customFormat="1" ht="25.5" outlineLevel="3">
      <c r="A187" s="11" t="s">
        <v>100</v>
      </c>
      <c r="B187" s="12" t="s">
        <v>276</v>
      </c>
      <c r="C187" s="12" t="s">
        <v>101</v>
      </c>
      <c r="D187" s="15">
        <v>27.5</v>
      </c>
      <c r="E187" s="15">
        <v>207.4</v>
      </c>
      <c r="F187" s="24"/>
    </row>
    <row r="188" spans="1:6" ht="25.5" outlineLevel="2">
      <c r="A188" s="11" t="s">
        <v>247</v>
      </c>
      <c r="B188" s="12" t="s">
        <v>107</v>
      </c>
      <c r="C188" s="12"/>
      <c r="D188" s="15">
        <f>D189</f>
        <v>34143.5</v>
      </c>
      <c r="E188" s="15">
        <f>E189</f>
        <v>35039.5</v>
      </c>
      <c r="F188" s="24"/>
    </row>
    <row r="189" spans="1:6" ht="25.5" outlineLevel="3">
      <c r="A189" s="11" t="s">
        <v>100</v>
      </c>
      <c r="B189" s="12" t="s">
        <v>107</v>
      </c>
      <c r="C189" s="12" t="s">
        <v>101</v>
      </c>
      <c r="D189" s="15">
        <v>34143.5</v>
      </c>
      <c r="E189" s="15">
        <v>35039.5</v>
      </c>
      <c r="F189" s="24"/>
    </row>
    <row r="190" spans="1:6" outlineLevel="2">
      <c r="A190" s="11" t="s">
        <v>108</v>
      </c>
      <c r="B190" s="12" t="s">
        <v>109</v>
      </c>
      <c r="C190" s="12"/>
      <c r="D190" s="15">
        <f>D191</f>
        <v>5.7</v>
      </c>
      <c r="E190" s="15">
        <f>E191</f>
        <v>0</v>
      </c>
      <c r="F190" s="24"/>
    </row>
    <row r="191" spans="1:6" ht="25.5" outlineLevel="3">
      <c r="A191" s="11" t="s">
        <v>100</v>
      </c>
      <c r="B191" s="12" t="s">
        <v>109</v>
      </c>
      <c r="C191" s="12" t="s">
        <v>101</v>
      </c>
      <c r="D191" s="15">
        <v>5.7</v>
      </c>
      <c r="E191" s="15">
        <v>0</v>
      </c>
      <c r="F191" s="24"/>
    </row>
    <row r="192" spans="1:6" s="8" customFormat="1" ht="14.25" outlineLevel="2">
      <c r="A192" s="13" t="s">
        <v>110</v>
      </c>
      <c r="B192" s="14" t="s">
        <v>111</v>
      </c>
      <c r="C192" s="14"/>
      <c r="D192" s="16">
        <f>D193+D195+D197+D199+D201+D203+D205+D207+D209+D211</f>
        <v>51238.700000000004</v>
      </c>
      <c r="E192" s="16">
        <f>E193+E195+E197+E199+E201+E203+E205+E207+E209+E211</f>
        <v>64270.6</v>
      </c>
      <c r="F192" s="24"/>
    </row>
    <row r="193" spans="1:6" s="8" customFormat="1" ht="38.25" outlineLevel="3">
      <c r="A193" s="11" t="s">
        <v>232</v>
      </c>
      <c r="B193" s="12" t="s">
        <v>112</v>
      </c>
      <c r="C193" s="12"/>
      <c r="D193" s="15">
        <f>D194</f>
        <v>4865.5</v>
      </c>
      <c r="E193" s="15">
        <f>E194</f>
        <v>10716.6</v>
      </c>
      <c r="F193" s="24"/>
    </row>
    <row r="194" spans="1:6" s="8" customFormat="1" ht="25.5" outlineLevel="1">
      <c r="A194" s="11" t="s">
        <v>12</v>
      </c>
      <c r="B194" s="12" t="s">
        <v>112</v>
      </c>
      <c r="C194" s="12" t="s">
        <v>13</v>
      </c>
      <c r="D194" s="15">
        <v>4865.5</v>
      </c>
      <c r="E194" s="15">
        <v>10716.6</v>
      </c>
      <c r="F194" s="24"/>
    </row>
    <row r="195" spans="1:6" s="8" customFormat="1" ht="38.25" hidden="1" outlineLevel="2">
      <c r="A195" s="11" t="s">
        <v>113</v>
      </c>
      <c r="B195" s="12" t="s">
        <v>114</v>
      </c>
      <c r="C195" s="12"/>
      <c r="D195" s="15">
        <f>D196</f>
        <v>4021</v>
      </c>
      <c r="E195" s="15">
        <f>E196</f>
        <v>4021</v>
      </c>
      <c r="F195" s="24"/>
    </row>
    <row r="196" spans="1:6" ht="25.5" hidden="1" outlineLevel="3">
      <c r="A196" s="11" t="s">
        <v>12</v>
      </c>
      <c r="B196" s="12" t="s">
        <v>114</v>
      </c>
      <c r="C196" s="12" t="s">
        <v>13</v>
      </c>
      <c r="D196" s="15">
        <v>4021</v>
      </c>
      <c r="E196" s="15">
        <v>4021</v>
      </c>
      <c r="F196" s="24"/>
    </row>
    <row r="197" spans="1:6" ht="25.5" outlineLevel="2" collapsed="1">
      <c r="A197" s="11" t="s">
        <v>115</v>
      </c>
      <c r="B197" s="12" t="s">
        <v>116</v>
      </c>
      <c r="C197" s="12"/>
      <c r="D197" s="15">
        <f>D198</f>
        <v>2000</v>
      </c>
      <c r="E197" s="15">
        <f>E198</f>
        <v>1400</v>
      </c>
      <c r="F197" s="24"/>
    </row>
    <row r="198" spans="1:6" ht="25.5" outlineLevel="3">
      <c r="A198" s="11" t="s">
        <v>12</v>
      </c>
      <c r="B198" s="12" t="s">
        <v>116</v>
      </c>
      <c r="C198" s="12" t="s">
        <v>13</v>
      </c>
      <c r="D198" s="15">
        <v>2000</v>
      </c>
      <c r="E198" s="15">
        <v>1400</v>
      </c>
      <c r="F198" s="24"/>
    </row>
    <row r="199" spans="1:6" outlineLevel="2">
      <c r="A199" s="11" t="s">
        <v>277</v>
      </c>
      <c r="B199" s="12" t="s">
        <v>117</v>
      </c>
      <c r="C199" s="12"/>
      <c r="D199" s="15">
        <f>D200</f>
        <v>19303.8</v>
      </c>
      <c r="E199" s="15">
        <f>E200</f>
        <v>23714.799999999999</v>
      </c>
      <c r="F199" s="24"/>
    </row>
    <row r="200" spans="1:6" ht="25.5" outlineLevel="3">
      <c r="A200" s="11" t="s">
        <v>12</v>
      </c>
      <c r="B200" s="12" t="s">
        <v>117</v>
      </c>
      <c r="C200" s="12" t="s">
        <v>13</v>
      </c>
      <c r="D200" s="15">
        <v>19303.8</v>
      </c>
      <c r="E200" s="15">
        <v>23714.799999999999</v>
      </c>
      <c r="F200" s="24"/>
    </row>
    <row r="201" spans="1:6" hidden="1" outlineLevel="2">
      <c r="A201" s="11" t="s">
        <v>118</v>
      </c>
      <c r="B201" s="12" t="s">
        <v>119</v>
      </c>
      <c r="C201" s="12"/>
      <c r="D201" s="15">
        <f>D202</f>
        <v>2750</v>
      </c>
      <c r="E201" s="15">
        <f>E202</f>
        <v>2750</v>
      </c>
      <c r="F201" s="24"/>
    </row>
    <row r="202" spans="1:6" ht="25.5" hidden="1" outlineLevel="3">
      <c r="A202" s="11" t="s">
        <v>12</v>
      </c>
      <c r="B202" s="12" t="s">
        <v>119</v>
      </c>
      <c r="C202" s="12" t="s">
        <v>13</v>
      </c>
      <c r="D202" s="15">
        <v>2750</v>
      </c>
      <c r="E202" s="15">
        <v>2750</v>
      </c>
      <c r="F202" s="24"/>
    </row>
    <row r="203" spans="1:6" ht="25.5" hidden="1" outlineLevel="2">
      <c r="A203" s="11" t="s">
        <v>120</v>
      </c>
      <c r="B203" s="12" t="s">
        <v>121</v>
      </c>
      <c r="C203" s="12"/>
      <c r="D203" s="15">
        <f>D204</f>
        <v>15672.8</v>
      </c>
      <c r="E203" s="15">
        <f>E204</f>
        <v>18862.599999999999</v>
      </c>
      <c r="F203" s="24"/>
    </row>
    <row r="204" spans="1:6" ht="25.5" hidden="1" outlineLevel="3">
      <c r="A204" s="11" t="s">
        <v>12</v>
      </c>
      <c r="B204" s="12" t="s">
        <v>121</v>
      </c>
      <c r="C204" s="12" t="s">
        <v>13</v>
      </c>
      <c r="D204" s="15">
        <v>15672.8</v>
      </c>
      <c r="E204" s="15">
        <v>18862.599999999999</v>
      </c>
      <c r="F204" s="24"/>
    </row>
    <row r="205" spans="1:6" ht="25.5" outlineLevel="2" collapsed="1">
      <c r="A205" s="11" t="s">
        <v>122</v>
      </c>
      <c r="B205" s="12" t="s">
        <v>123</v>
      </c>
      <c r="C205" s="12"/>
      <c r="D205" s="15">
        <f>D206</f>
        <v>1350</v>
      </c>
      <c r="E205" s="15">
        <f>E206</f>
        <v>1768</v>
      </c>
      <c r="F205" s="24"/>
    </row>
    <row r="206" spans="1:6" ht="25.5" outlineLevel="3">
      <c r="A206" s="11" t="s">
        <v>12</v>
      </c>
      <c r="B206" s="12" t="s">
        <v>123</v>
      </c>
      <c r="C206" s="12" t="s">
        <v>13</v>
      </c>
      <c r="D206" s="15">
        <v>1350</v>
      </c>
      <c r="E206" s="15">
        <v>1768</v>
      </c>
      <c r="F206" s="24"/>
    </row>
    <row r="207" spans="1:6" ht="29.25" customHeight="1" outlineLevel="2">
      <c r="A207" s="11" t="s">
        <v>124</v>
      </c>
      <c r="B207" s="12" t="s">
        <v>125</v>
      </c>
      <c r="C207" s="12"/>
      <c r="D207" s="15">
        <f>D208</f>
        <v>679.9</v>
      </c>
      <c r="E207" s="15">
        <f>E208</f>
        <v>531.9</v>
      </c>
      <c r="F207" s="24"/>
    </row>
    <row r="208" spans="1:6" s="8" customFormat="1" ht="25.5" outlineLevel="3">
      <c r="A208" s="11" t="s">
        <v>12</v>
      </c>
      <c r="B208" s="12" t="s">
        <v>125</v>
      </c>
      <c r="C208" s="12" t="s">
        <v>13</v>
      </c>
      <c r="D208" s="15">
        <v>679.9</v>
      </c>
      <c r="E208" s="15">
        <v>531.9</v>
      </c>
      <c r="F208" s="24"/>
    </row>
    <row r="209" spans="1:6" s="8" customFormat="1" ht="25.5" outlineLevel="3">
      <c r="A209" s="11" t="s">
        <v>127</v>
      </c>
      <c r="B209" s="12" t="s">
        <v>126</v>
      </c>
      <c r="C209" s="12"/>
      <c r="D209" s="15">
        <f>D210</f>
        <v>495.7</v>
      </c>
      <c r="E209" s="15">
        <f>E210</f>
        <v>495.7</v>
      </c>
      <c r="F209" s="24"/>
    </row>
    <row r="210" spans="1:6" s="8" customFormat="1" ht="25.5" outlineLevel="3">
      <c r="A210" s="11" t="s">
        <v>12</v>
      </c>
      <c r="B210" s="12" t="s">
        <v>126</v>
      </c>
      <c r="C210" s="12" t="s">
        <v>13</v>
      </c>
      <c r="D210" s="15">
        <v>495.7</v>
      </c>
      <c r="E210" s="15">
        <v>495.7</v>
      </c>
      <c r="F210" s="24"/>
    </row>
    <row r="211" spans="1:6" outlineLevel="2">
      <c r="A211" s="11" t="s">
        <v>233</v>
      </c>
      <c r="B211" s="12" t="s">
        <v>128</v>
      </c>
      <c r="C211" s="12"/>
      <c r="D211" s="15">
        <f>D212</f>
        <v>100</v>
      </c>
      <c r="E211" s="15">
        <f>E212</f>
        <v>10</v>
      </c>
      <c r="F211" s="24"/>
    </row>
    <row r="212" spans="1:6" ht="25.5" outlineLevel="2">
      <c r="A212" s="11" t="s">
        <v>12</v>
      </c>
      <c r="B212" s="12" t="s">
        <v>128</v>
      </c>
      <c r="C212" s="12" t="s">
        <v>13</v>
      </c>
      <c r="D212" s="15">
        <v>100</v>
      </c>
      <c r="E212" s="15">
        <v>10</v>
      </c>
      <c r="F212" s="24"/>
    </row>
    <row r="213" spans="1:6" s="8" customFormat="1" ht="38.25" outlineLevel="3">
      <c r="A213" s="13" t="s">
        <v>129</v>
      </c>
      <c r="B213" s="14" t="s">
        <v>130</v>
      </c>
      <c r="C213" s="14"/>
      <c r="D213" s="16">
        <f>D214+D216+D218+D220+D222</f>
        <v>123648.1</v>
      </c>
      <c r="E213" s="16">
        <f>E214+E216+E218+E220+E222</f>
        <v>209635.30000000002</v>
      </c>
      <c r="F213" s="24"/>
    </row>
    <row r="214" spans="1:6" s="8" customFormat="1" ht="25.5" hidden="1" outlineLevel="2">
      <c r="A214" s="11" t="s">
        <v>234</v>
      </c>
      <c r="B214" s="12" t="s">
        <v>131</v>
      </c>
      <c r="C214" s="12"/>
      <c r="D214" s="15">
        <f>D215</f>
        <v>48234.2</v>
      </c>
      <c r="E214" s="15">
        <f>E215</f>
        <v>48234.2</v>
      </c>
      <c r="F214" s="24"/>
    </row>
    <row r="215" spans="1:6" ht="25.5" hidden="1" outlineLevel="3">
      <c r="A215" s="11" t="s">
        <v>100</v>
      </c>
      <c r="B215" s="12" t="s">
        <v>131</v>
      </c>
      <c r="C215" s="12" t="s">
        <v>101</v>
      </c>
      <c r="D215" s="15">
        <v>48234.2</v>
      </c>
      <c r="E215" s="15">
        <v>48234.2</v>
      </c>
      <c r="F215" s="24"/>
    </row>
    <row r="216" spans="1:6" ht="25.5" outlineLevel="2" collapsed="1">
      <c r="A216" s="11" t="s">
        <v>278</v>
      </c>
      <c r="B216" s="12" t="s">
        <v>132</v>
      </c>
      <c r="C216" s="12"/>
      <c r="D216" s="15">
        <f>D217</f>
        <v>72913.100000000006</v>
      </c>
      <c r="E216" s="15">
        <f>E217</f>
        <v>63583.4</v>
      </c>
      <c r="F216" s="24"/>
    </row>
    <row r="217" spans="1:6" ht="25.5" outlineLevel="3">
      <c r="A217" s="11" t="s">
        <v>12</v>
      </c>
      <c r="B217" s="12" t="s">
        <v>132</v>
      </c>
      <c r="C217" s="12" t="s">
        <v>13</v>
      </c>
      <c r="D217" s="15">
        <v>72913.100000000006</v>
      </c>
      <c r="E217" s="15">
        <v>63583.4</v>
      </c>
      <c r="F217" s="24"/>
    </row>
    <row r="218" spans="1:6" ht="38.25" outlineLevel="2">
      <c r="A218" s="11" t="s">
        <v>235</v>
      </c>
      <c r="B218" s="12" t="s">
        <v>133</v>
      </c>
      <c r="C218" s="12"/>
      <c r="D218" s="15">
        <f>D219</f>
        <v>99.6</v>
      </c>
      <c r="E218" s="15">
        <f>E219</f>
        <v>94616.5</v>
      </c>
      <c r="F218" s="24"/>
    </row>
    <row r="219" spans="1:6" s="8" customFormat="1" ht="25.5" outlineLevel="3">
      <c r="A219" s="11" t="s">
        <v>12</v>
      </c>
      <c r="B219" s="12" t="s">
        <v>133</v>
      </c>
      <c r="C219" s="12" t="s">
        <v>13</v>
      </c>
      <c r="D219" s="15">
        <v>99.6</v>
      </c>
      <c r="E219" s="15">
        <v>94616.5</v>
      </c>
      <c r="F219" s="24"/>
    </row>
    <row r="220" spans="1:6" ht="38.25" outlineLevel="2">
      <c r="A220" s="11" t="s">
        <v>236</v>
      </c>
      <c r="B220" s="12" t="s">
        <v>134</v>
      </c>
      <c r="C220" s="12"/>
      <c r="D220" s="15">
        <f>D221</f>
        <v>2000</v>
      </c>
      <c r="E220" s="15">
        <f>E221</f>
        <v>2800</v>
      </c>
      <c r="F220" s="24"/>
    </row>
    <row r="221" spans="1:6" ht="25.5" outlineLevel="3">
      <c r="A221" s="11" t="s">
        <v>12</v>
      </c>
      <c r="B221" s="12" t="s">
        <v>134</v>
      </c>
      <c r="C221" s="12" t="s">
        <v>13</v>
      </c>
      <c r="D221" s="15">
        <v>2000</v>
      </c>
      <c r="E221" s="15">
        <v>2800</v>
      </c>
      <c r="F221" s="24"/>
    </row>
    <row r="222" spans="1:6" s="8" customFormat="1" ht="76.5" hidden="1" outlineLevel="1">
      <c r="A222" s="11" t="s">
        <v>237</v>
      </c>
      <c r="B222" s="12" t="s">
        <v>135</v>
      </c>
      <c r="C222" s="12"/>
      <c r="D222" s="15">
        <f>D223</f>
        <v>401.2</v>
      </c>
      <c r="E222" s="15">
        <f>E223</f>
        <v>401.2</v>
      </c>
      <c r="F222" s="24"/>
    </row>
    <row r="223" spans="1:6" s="8" customFormat="1" ht="25.5" hidden="1" outlineLevel="2">
      <c r="A223" s="11" t="s">
        <v>12</v>
      </c>
      <c r="B223" s="12" t="s">
        <v>135</v>
      </c>
      <c r="C223" s="12" t="s">
        <v>13</v>
      </c>
      <c r="D223" s="15">
        <v>401.2</v>
      </c>
      <c r="E223" s="15">
        <v>401.2</v>
      </c>
      <c r="F223" s="24"/>
    </row>
    <row r="224" spans="1:6" s="8" customFormat="1" ht="14.25" hidden="1" outlineLevel="3">
      <c r="A224" s="13" t="s">
        <v>279</v>
      </c>
      <c r="B224" s="14" t="s">
        <v>136</v>
      </c>
      <c r="C224" s="14"/>
      <c r="D224" s="16">
        <f>D225</f>
        <v>6565.4</v>
      </c>
      <c r="E224" s="16">
        <f>E225</f>
        <v>6565.4</v>
      </c>
      <c r="F224" s="24"/>
    </row>
    <row r="225" spans="1:6" ht="25.5" hidden="1" outlineLevel="3">
      <c r="A225" s="11" t="s">
        <v>137</v>
      </c>
      <c r="B225" s="12" t="s">
        <v>138</v>
      </c>
      <c r="C225" s="12"/>
      <c r="D225" s="15">
        <f>D226+D227+D228</f>
        <v>6565.4</v>
      </c>
      <c r="E225" s="15">
        <f>E226+E227+E228</f>
        <v>6565.4</v>
      </c>
      <c r="F225" s="24"/>
    </row>
    <row r="226" spans="1:6" s="8" customFormat="1" ht="51" hidden="1">
      <c r="A226" s="11" t="s">
        <v>10</v>
      </c>
      <c r="B226" s="12" t="s">
        <v>138</v>
      </c>
      <c r="C226" s="12" t="s">
        <v>11</v>
      </c>
      <c r="D226" s="15">
        <v>6058.9</v>
      </c>
      <c r="E226" s="15">
        <v>6058.9</v>
      </c>
      <c r="F226" s="24"/>
    </row>
    <row r="227" spans="1:6" ht="25.5" hidden="1" outlineLevel="2">
      <c r="A227" s="11" t="s">
        <v>12</v>
      </c>
      <c r="B227" s="12" t="s">
        <v>138</v>
      </c>
      <c r="C227" s="12" t="s">
        <v>13</v>
      </c>
      <c r="D227" s="15">
        <v>452</v>
      </c>
      <c r="E227" s="15">
        <v>452</v>
      </c>
      <c r="F227" s="24"/>
    </row>
    <row r="228" spans="1:6" hidden="1" outlineLevel="2">
      <c r="A228" s="11" t="s">
        <v>320</v>
      </c>
      <c r="B228" s="12" t="s">
        <v>138</v>
      </c>
      <c r="C228" s="12">
        <v>300</v>
      </c>
      <c r="D228" s="15">
        <v>54.5</v>
      </c>
      <c r="E228" s="15">
        <v>54.5</v>
      </c>
      <c r="F228" s="24"/>
    </row>
    <row r="229" spans="1:6" s="8" customFormat="1" ht="25.5" hidden="1" outlineLevel="3">
      <c r="A229" s="13" t="s">
        <v>280</v>
      </c>
      <c r="B229" s="14" t="s">
        <v>139</v>
      </c>
      <c r="C229" s="14"/>
      <c r="D229" s="16">
        <f>D230+D232</f>
        <v>1602.4</v>
      </c>
      <c r="E229" s="16">
        <f>E230+E232</f>
        <v>1602.4</v>
      </c>
      <c r="F229" s="24"/>
    </row>
    <row r="230" spans="1:6" s="8" customFormat="1" ht="14.25" hidden="1" outlineLevel="2">
      <c r="A230" s="11" t="s">
        <v>140</v>
      </c>
      <c r="B230" s="12" t="s">
        <v>141</v>
      </c>
      <c r="C230" s="12"/>
      <c r="D230" s="15">
        <f>D231</f>
        <v>246.9</v>
      </c>
      <c r="E230" s="15">
        <f>E231</f>
        <v>246.9</v>
      </c>
      <c r="F230" s="24"/>
    </row>
    <row r="231" spans="1:6" s="8" customFormat="1" ht="25.5" hidden="1" outlineLevel="3">
      <c r="A231" s="11" t="s">
        <v>12</v>
      </c>
      <c r="B231" s="12" t="s">
        <v>141</v>
      </c>
      <c r="C231" s="12" t="s">
        <v>13</v>
      </c>
      <c r="D231" s="15">
        <v>246.9</v>
      </c>
      <c r="E231" s="15">
        <v>246.9</v>
      </c>
      <c r="F231" s="24"/>
    </row>
    <row r="232" spans="1:6" ht="46.9" hidden="1" customHeight="1" outlineLevel="2">
      <c r="A232" s="11" t="s">
        <v>281</v>
      </c>
      <c r="B232" s="12" t="s">
        <v>142</v>
      </c>
      <c r="C232" s="12"/>
      <c r="D232" s="15">
        <f>D233</f>
        <v>1355.5</v>
      </c>
      <c r="E232" s="15">
        <f>E233</f>
        <v>1355.5</v>
      </c>
      <c r="F232" s="24"/>
    </row>
    <row r="233" spans="1:6" ht="25.5" hidden="1" outlineLevel="3">
      <c r="A233" s="11" t="s">
        <v>12</v>
      </c>
      <c r="B233" s="12" t="s">
        <v>142</v>
      </c>
      <c r="C233" s="12" t="s">
        <v>13</v>
      </c>
      <c r="D233" s="15">
        <v>1355.5</v>
      </c>
      <c r="E233" s="15">
        <v>1355.5</v>
      </c>
      <c r="F233" s="24"/>
    </row>
    <row r="234" spans="1:6" s="8" customFormat="1" ht="14.25" collapsed="1">
      <c r="A234" s="13" t="s">
        <v>282</v>
      </c>
      <c r="B234" s="14" t="s">
        <v>143</v>
      </c>
      <c r="C234" s="14"/>
      <c r="D234" s="16">
        <f>D235+D244+D248</f>
        <v>47587.799999999996</v>
      </c>
      <c r="E234" s="16">
        <f>E235+E244+E248</f>
        <v>51231.7</v>
      </c>
      <c r="F234" s="24"/>
    </row>
    <row r="235" spans="1:6" s="8" customFormat="1" ht="14.25" outlineLevel="1">
      <c r="A235" s="13" t="s">
        <v>144</v>
      </c>
      <c r="B235" s="14" t="s">
        <v>145</v>
      </c>
      <c r="C235" s="14"/>
      <c r="D235" s="16">
        <f>D236+D241</f>
        <v>40068.6</v>
      </c>
      <c r="E235" s="16">
        <f>E236+E241</f>
        <v>43203.4</v>
      </c>
      <c r="F235" s="24"/>
    </row>
    <row r="236" spans="1:6" ht="25.5" outlineLevel="2">
      <c r="A236" s="11" t="s">
        <v>283</v>
      </c>
      <c r="B236" s="12" t="s">
        <v>284</v>
      </c>
      <c r="C236" s="12"/>
      <c r="D236" s="15">
        <f>D237+D238+D240+D239</f>
        <v>34056.1</v>
      </c>
      <c r="E236" s="15">
        <f>E237+E238+E240+E239</f>
        <v>37047.200000000004</v>
      </c>
      <c r="F236" s="24"/>
    </row>
    <row r="237" spans="1:6" ht="51" outlineLevel="3">
      <c r="A237" s="11" t="s">
        <v>10</v>
      </c>
      <c r="B237" s="12" t="s">
        <v>284</v>
      </c>
      <c r="C237" s="12" t="s">
        <v>11</v>
      </c>
      <c r="D237" s="15">
        <v>28739.4</v>
      </c>
      <c r="E237" s="15">
        <v>31267.8</v>
      </c>
      <c r="F237" s="24"/>
    </row>
    <row r="238" spans="1:6" s="8" customFormat="1" ht="25.5" outlineLevel="3">
      <c r="A238" s="11" t="s">
        <v>12</v>
      </c>
      <c r="B238" s="12" t="s">
        <v>284</v>
      </c>
      <c r="C238" s="12" t="s">
        <v>13</v>
      </c>
      <c r="D238" s="15">
        <v>4805.2</v>
      </c>
      <c r="E238" s="15">
        <v>5258.5</v>
      </c>
      <c r="F238" s="24"/>
    </row>
    <row r="239" spans="1:6" s="8" customFormat="1" ht="14.25" outlineLevel="3">
      <c r="A239" s="11" t="s">
        <v>33</v>
      </c>
      <c r="B239" s="12" t="s">
        <v>284</v>
      </c>
      <c r="C239" s="12">
        <v>300</v>
      </c>
      <c r="D239" s="15">
        <v>351</v>
      </c>
      <c r="E239" s="15">
        <v>353.9</v>
      </c>
      <c r="F239" s="24"/>
    </row>
    <row r="240" spans="1:6" s="8" customFormat="1" ht="14.25" outlineLevel="3">
      <c r="A240" s="11" t="s">
        <v>14</v>
      </c>
      <c r="B240" s="12" t="s">
        <v>284</v>
      </c>
      <c r="C240" s="12" t="s">
        <v>15</v>
      </c>
      <c r="D240" s="15">
        <v>160.5</v>
      </c>
      <c r="E240" s="15">
        <v>167</v>
      </c>
      <c r="F240" s="24"/>
    </row>
    <row r="241" spans="1:6" ht="25.5" outlineLevel="2">
      <c r="A241" s="11" t="s">
        <v>146</v>
      </c>
      <c r="B241" s="12" t="s">
        <v>285</v>
      </c>
      <c r="C241" s="12"/>
      <c r="D241" s="15">
        <f>D242+D243</f>
        <v>6012.5</v>
      </c>
      <c r="E241" s="15">
        <f>E242+E243</f>
        <v>6156.2</v>
      </c>
      <c r="F241" s="24"/>
    </row>
    <row r="242" spans="1:6" ht="51" outlineLevel="3">
      <c r="A242" s="11" t="s">
        <v>10</v>
      </c>
      <c r="B242" s="12" t="s">
        <v>285</v>
      </c>
      <c r="C242" s="12" t="s">
        <v>11</v>
      </c>
      <c r="D242" s="15">
        <v>5513.9</v>
      </c>
      <c r="E242" s="15">
        <v>5773.7</v>
      </c>
      <c r="F242" s="24"/>
    </row>
    <row r="243" spans="1:6" ht="25.5" outlineLevel="3">
      <c r="A243" s="11" t="s">
        <v>12</v>
      </c>
      <c r="B243" s="12" t="s">
        <v>285</v>
      </c>
      <c r="C243" s="12">
        <v>200</v>
      </c>
      <c r="D243" s="15">
        <v>498.6</v>
      </c>
      <c r="E243" s="15">
        <v>382.5</v>
      </c>
      <c r="F243" s="24"/>
    </row>
    <row r="244" spans="1:6" s="8" customFormat="1" ht="14.25" outlineLevel="1">
      <c r="A244" s="13" t="s">
        <v>147</v>
      </c>
      <c r="B244" s="14" t="s">
        <v>239</v>
      </c>
      <c r="C244" s="14"/>
      <c r="D244" s="16">
        <f>D245</f>
        <v>2948.6</v>
      </c>
      <c r="E244" s="16">
        <f>E245</f>
        <v>3667.7000000000003</v>
      </c>
      <c r="F244" s="24"/>
    </row>
    <row r="245" spans="1:6" ht="25.5" outlineLevel="2">
      <c r="A245" s="11" t="s">
        <v>286</v>
      </c>
      <c r="B245" s="12" t="s">
        <v>251</v>
      </c>
      <c r="C245" s="12"/>
      <c r="D245" s="15">
        <f>D246+D247</f>
        <v>2948.6</v>
      </c>
      <c r="E245" s="15">
        <f>E246+E247</f>
        <v>3667.7000000000003</v>
      </c>
      <c r="F245" s="24"/>
    </row>
    <row r="246" spans="1:6" ht="51" outlineLevel="3">
      <c r="A246" s="11" t="s">
        <v>10</v>
      </c>
      <c r="B246" s="12" t="s">
        <v>251</v>
      </c>
      <c r="C246" s="12" t="s">
        <v>11</v>
      </c>
      <c r="D246" s="15">
        <v>2560.1</v>
      </c>
      <c r="E246" s="15">
        <v>3019.3</v>
      </c>
      <c r="F246" s="24"/>
    </row>
    <row r="247" spans="1:6" ht="25.5" outlineLevel="3">
      <c r="A247" s="11" t="s">
        <v>12</v>
      </c>
      <c r="B247" s="12" t="s">
        <v>251</v>
      </c>
      <c r="C247" s="12" t="s">
        <v>13</v>
      </c>
      <c r="D247" s="15">
        <v>388.5</v>
      </c>
      <c r="E247" s="15">
        <v>648.4</v>
      </c>
      <c r="F247" s="24"/>
    </row>
    <row r="248" spans="1:6" s="8" customFormat="1" ht="25.5" outlineLevel="3">
      <c r="A248" s="13" t="s">
        <v>287</v>
      </c>
      <c r="B248" s="14" t="s">
        <v>240</v>
      </c>
      <c r="C248" s="14"/>
      <c r="D248" s="16">
        <f>D249</f>
        <v>4570.5999999999995</v>
      </c>
      <c r="E248" s="16">
        <f>E249</f>
        <v>4360.5999999999995</v>
      </c>
      <c r="F248" s="24"/>
    </row>
    <row r="249" spans="1:6" s="8" customFormat="1" ht="25.5" outlineLevel="1">
      <c r="A249" s="11" t="s">
        <v>252</v>
      </c>
      <c r="B249" s="12" t="s">
        <v>253</v>
      </c>
      <c r="C249" s="12"/>
      <c r="D249" s="15">
        <f>D250+D251</f>
        <v>4570.5999999999995</v>
      </c>
      <c r="E249" s="15">
        <f>E250+E251</f>
        <v>4360.5999999999995</v>
      </c>
      <c r="F249" s="24"/>
    </row>
    <row r="250" spans="1:6" ht="51" outlineLevel="2">
      <c r="A250" s="11" t="s">
        <v>10</v>
      </c>
      <c r="B250" s="12" t="s">
        <v>253</v>
      </c>
      <c r="C250" s="12" t="s">
        <v>11</v>
      </c>
      <c r="D250" s="15">
        <v>3885.7</v>
      </c>
      <c r="E250" s="15">
        <v>3675.7</v>
      </c>
      <c r="F250" s="24"/>
    </row>
    <row r="251" spans="1:6" ht="25.5" hidden="1" outlineLevel="3">
      <c r="A251" s="11" t="s">
        <v>12</v>
      </c>
      <c r="B251" s="12" t="s">
        <v>253</v>
      </c>
      <c r="C251" s="12" t="s">
        <v>13</v>
      </c>
      <c r="D251" s="15">
        <v>684.9</v>
      </c>
      <c r="E251" s="15">
        <v>684.9</v>
      </c>
      <c r="F251" s="24"/>
    </row>
    <row r="252" spans="1:6" s="8" customFormat="1" ht="25.5" outlineLevel="3">
      <c r="A252" s="13" t="s">
        <v>288</v>
      </c>
      <c r="B252" s="14" t="s">
        <v>148</v>
      </c>
      <c r="C252" s="14"/>
      <c r="D252" s="16">
        <f>D253+D255+D258+D260+D262</f>
        <v>5074.3</v>
      </c>
      <c r="E252" s="45">
        <f>E253+E255+E258+E260+E262</f>
        <v>7154.7999999999993</v>
      </c>
      <c r="F252" s="24"/>
    </row>
    <row r="253" spans="1:6" s="8" customFormat="1" ht="25.5" hidden="1">
      <c r="A253" s="11" t="s">
        <v>149</v>
      </c>
      <c r="B253" s="12" t="s">
        <v>150</v>
      </c>
      <c r="C253" s="12"/>
      <c r="D253" s="15">
        <f>D254</f>
        <v>10</v>
      </c>
      <c r="E253" s="15">
        <f>E254</f>
        <v>10</v>
      </c>
      <c r="F253" s="24"/>
    </row>
    <row r="254" spans="1:6" ht="25.5" hidden="1" outlineLevel="2">
      <c r="A254" s="11" t="s">
        <v>4</v>
      </c>
      <c r="B254" s="12" t="s">
        <v>150</v>
      </c>
      <c r="C254" s="12" t="s">
        <v>5</v>
      </c>
      <c r="D254" s="15">
        <v>10</v>
      </c>
      <c r="E254" s="15">
        <v>10</v>
      </c>
      <c r="F254" s="24"/>
    </row>
    <row r="255" spans="1:6" ht="25.5" outlineLevel="3">
      <c r="A255" s="11" t="s">
        <v>151</v>
      </c>
      <c r="B255" s="12" t="s">
        <v>152</v>
      </c>
      <c r="C255" s="12"/>
      <c r="D255" s="15">
        <f>D256+D257</f>
        <v>433.59999999999997</v>
      </c>
      <c r="E255" s="15">
        <f>E256+E257</f>
        <v>2369.9</v>
      </c>
      <c r="F255" s="24"/>
    </row>
    <row r="256" spans="1:6" s="8" customFormat="1" ht="25.5" outlineLevel="2">
      <c r="A256" s="11" t="s">
        <v>12</v>
      </c>
      <c r="B256" s="12" t="s">
        <v>152</v>
      </c>
      <c r="C256" s="12" t="s">
        <v>13</v>
      </c>
      <c r="D256" s="15">
        <v>0.4</v>
      </c>
      <c r="E256" s="15">
        <v>0.5</v>
      </c>
      <c r="F256" s="24"/>
    </row>
    <row r="257" spans="1:6" ht="25.5" outlineLevel="3">
      <c r="A257" s="11" t="s">
        <v>4</v>
      </c>
      <c r="B257" s="12" t="s">
        <v>152</v>
      </c>
      <c r="C257" s="12" t="s">
        <v>5</v>
      </c>
      <c r="D257" s="15">
        <v>433.2</v>
      </c>
      <c r="E257" s="15">
        <v>2369.4</v>
      </c>
      <c r="F257" s="24"/>
    </row>
    <row r="258" spans="1:6" s="8" customFormat="1" ht="25.5" outlineLevel="2">
      <c r="A258" s="11" t="s">
        <v>153</v>
      </c>
      <c r="B258" s="12" t="s">
        <v>154</v>
      </c>
      <c r="C258" s="12"/>
      <c r="D258" s="15">
        <f>D259</f>
        <v>3993.2</v>
      </c>
      <c r="E258" s="15">
        <f>E259</f>
        <v>4137.3999999999996</v>
      </c>
      <c r="F258" s="24"/>
    </row>
    <row r="259" spans="1:6" ht="25.5" outlineLevel="2">
      <c r="A259" s="11" t="s">
        <v>4</v>
      </c>
      <c r="B259" s="12" t="s">
        <v>154</v>
      </c>
      <c r="C259" s="12" t="s">
        <v>5</v>
      </c>
      <c r="D259" s="15">
        <v>3993.2</v>
      </c>
      <c r="E259" s="15">
        <v>4137.3999999999996</v>
      </c>
      <c r="F259" s="24"/>
    </row>
    <row r="260" spans="1:6" hidden="1" outlineLevel="3">
      <c r="A260" s="11" t="s">
        <v>155</v>
      </c>
      <c r="B260" s="12" t="s">
        <v>156</v>
      </c>
      <c r="C260" s="12"/>
      <c r="D260" s="15">
        <f>D261</f>
        <v>378.3</v>
      </c>
      <c r="E260" s="15">
        <f>E261</f>
        <v>378.3</v>
      </c>
      <c r="F260" s="24"/>
    </row>
    <row r="261" spans="1:6" ht="25.5" hidden="1" outlineLevel="2">
      <c r="A261" s="11" t="s">
        <v>4</v>
      </c>
      <c r="B261" s="12" t="s">
        <v>156</v>
      </c>
      <c r="C261" s="12" t="s">
        <v>5</v>
      </c>
      <c r="D261" s="15">
        <v>378.3</v>
      </c>
      <c r="E261" s="15">
        <v>378.3</v>
      </c>
      <c r="F261" s="24"/>
    </row>
    <row r="262" spans="1:6" hidden="1" outlineLevel="2">
      <c r="A262" s="11" t="s">
        <v>354</v>
      </c>
      <c r="B262" s="12">
        <v>1000600000</v>
      </c>
      <c r="C262" s="12"/>
      <c r="D262" s="15">
        <f>D263</f>
        <v>259.2</v>
      </c>
      <c r="E262" s="15">
        <f>E263</f>
        <v>259.2</v>
      </c>
      <c r="F262" s="24"/>
    </row>
    <row r="263" spans="1:6" ht="25.5" hidden="1" outlineLevel="2">
      <c r="A263" s="11" t="s">
        <v>4</v>
      </c>
      <c r="B263" s="12">
        <v>1000600000</v>
      </c>
      <c r="C263" s="12">
        <v>600</v>
      </c>
      <c r="D263" s="15">
        <v>259.2</v>
      </c>
      <c r="E263" s="15">
        <v>259.2</v>
      </c>
      <c r="F263" s="24"/>
    </row>
    <row r="264" spans="1:6" s="8" customFormat="1" ht="38.25" outlineLevel="3">
      <c r="A264" s="13" t="s">
        <v>289</v>
      </c>
      <c r="B264" s="14" t="s">
        <v>157</v>
      </c>
      <c r="C264" s="14"/>
      <c r="D264" s="16">
        <f>D265+D268+D270+D273+D275</f>
        <v>394396.6</v>
      </c>
      <c r="E264" s="45">
        <f>E265+E268+E270+E273+E275</f>
        <v>397197.3</v>
      </c>
      <c r="F264" s="24"/>
    </row>
    <row r="265" spans="1:6" outlineLevel="3">
      <c r="A265" s="11" t="s">
        <v>158</v>
      </c>
      <c r="B265" s="12" t="s">
        <v>159</v>
      </c>
      <c r="C265" s="12"/>
      <c r="D265" s="15">
        <f>D267+D266</f>
        <v>2193</v>
      </c>
      <c r="E265" s="15">
        <f>E267+E266</f>
        <v>3185</v>
      </c>
      <c r="F265" s="24"/>
    </row>
    <row r="266" spans="1:6" s="35" customFormat="1" ht="25.5" hidden="1" outlineLevel="3">
      <c r="A266" s="11" t="s">
        <v>12</v>
      </c>
      <c r="B266" s="12" t="s">
        <v>159</v>
      </c>
      <c r="C266" s="12" t="s">
        <v>13</v>
      </c>
      <c r="D266" s="15">
        <v>4.3</v>
      </c>
      <c r="E266" s="15">
        <v>4.3</v>
      </c>
      <c r="F266" s="24"/>
    </row>
    <row r="267" spans="1:6" ht="25.5" outlineLevel="2" collapsed="1">
      <c r="A267" s="11" t="s">
        <v>100</v>
      </c>
      <c r="B267" s="12" t="s">
        <v>159</v>
      </c>
      <c r="C267" s="12" t="s">
        <v>101</v>
      </c>
      <c r="D267" s="15">
        <v>2188.6999999999998</v>
      </c>
      <c r="E267" s="15">
        <v>3180.7</v>
      </c>
      <c r="F267" s="24"/>
    </row>
    <row r="268" spans="1:6" s="8" customFormat="1" ht="14.25" outlineLevel="3">
      <c r="A268" s="11" t="s">
        <v>290</v>
      </c>
      <c r="B268" s="12" t="s">
        <v>291</v>
      </c>
      <c r="C268" s="12"/>
      <c r="D268" s="15">
        <f>D269</f>
        <v>8.1</v>
      </c>
      <c r="E268" s="15">
        <f>E269</f>
        <v>2.1</v>
      </c>
      <c r="F268" s="24"/>
    </row>
    <row r="269" spans="1:6" ht="25.5" outlineLevel="2">
      <c r="A269" s="11" t="s">
        <v>12</v>
      </c>
      <c r="B269" s="12" t="s">
        <v>291</v>
      </c>
      <c r="C269" s="12" t="s">
        <v>13</v>
      </c>
      <c r="D269" s="15">
        <v>8.1</v>
      </c>
      <c r="E269" s="15">
        <v>2.1</v>
      </c>
      <c r="F269" s="24"/>
    </row>
    <row r="270" spans="1:6" outlineLevel="3">
      <c r="A270" s="11" t="s">
        <v>160</v>
      </c>
      <c r="B270" s="12" t="s">
        <v>161</v>
      </c>
      <c r="C270" s="12"/>
      <c r="D270" s="15">
        <f>D271+D272</f>
        <v>5638.7</v>
      </c>
      <c r="E270" s="15">
        <f>E271+E272</f>
        <v>5958.7</v>
      </c>
      <c r="F270" s="24"/>
    </row>
    <row r="271" spans="1:6" s="8" customFormat="1" ht="51">
      <c r="A271" s="11" t="s">
        <v>10</v>
      </c>
      <c r="B271" s="12" t="s">
        <v>161</v>
      </c>
      <c r="C271" s="12" t="s">
        <v>11</v>
      </c>
      <c r="D271" s="15">
        <v>5377.5</v>
      </c>
      <c r="E271" s="15">
        <v>5697.5</v>
      </c>
      <c r="F271" s="24"/>
    </row>
    <row r="272" spans="1:6" s="8" customFormat="1" ht="25.5" hidden="1" outlineLevel="2">
      <c r="A272" s="11" t="s">
        <v>12</v>
      </c>
      <c r="B272" s="12" t="s">
        <v>161</v>
      </c>
      <c r="C272" s="12" t="s">
        <v>13</v>
      </c>
      <c r="D272" s="15">
        <v>261.2</v>
      </c>
      <c r="E272" s="15">
        <v>261.2</v>
      </c>
      <c r="F272" s="24"/>
    </row>
    <row r="273" spans="1:6" outlineLevel="3">
      <c r="A273" s="11" t="s">
        <v>248</v>
      </c>
      <c r="B273" s="12" t="s">
        <v>249</v>
      </c>
      <c r="C273" s="12"/>
      <c r="D273" s="15">
        <f>D274</f>
        <v>276311</v>
      </c>
      <c r="E273" s="15">
        <f>E274</f>
        <v>277311</v>
      </c>
      <c r="F273" s="24"/>
    </row>
    <row r="274" spans="1:6" s="8" customFormat="1" ht="25.5">
      <c r="A274" s="11" t="s">
        <v>100</v>
      </c>
      <c r="B274" s="12" t="s">
        <v>249</v>
      </c>
      <c r="C274" s="12" t="s">
        <v>101</v>
      </c>
      <c r="D274" s="15">
        <v>276311</v>
      </c>
      <c r="E274" s="15">
        <v>277311</v>
      </c>
      <c r="F274" s="24"/>
    </row>
    <row r="275" spans="1:6" s="8" customFormat="1" ht="31.9" customHeight="1" outlineLevel="2">
      <c r="A275" s="11" t="s">
        <v>162</v>
      </c>
      <c r="B275" s="12" t="s">
        <v>163</v>
      </c>
      <c r="C275" s="12"/>
      <c r="D275" s="15">
        <f>D276</f>
        <v>110245.8</v>
      </c>
      <c r="E275" s="15">
        <f>E276</f>
        <v>110740.5</v>
      </c>
      <c r="F275" s="24"/>
    </row>
    <row r="276" spans="1:6" ht="25.5" outlineLevel="3">
      <c r="A276" s="11" t="s">
        <v>100</v>
      </c>
      <c r="B276" s="12" t="s">
        <v>163</v>
      </c>
      <c r="C276" s="12" t="s">
        <v>101</v>
      </c>
      <c r="D276" s="15">
        <v>110245.8</v>
      </c>
      <c r="E276" s="15">
        <v>110740.5</v>
      </c>
      <c r="F276" s="24"/>
    </row>
    <row r="277" spans="1:6" s="8" customFormat="1" ht="63.75" outlineLevel="2">
      <c r="A277" s="13" t="s">
        <v>292</v>
      </c>
      <c r="B277" s="14" t="s">
        <v>164</v>
      </c>
      <c r="C277" s="14"/>
      <c r="D277" s="16">
        <f>D278</f>
        <v>508</v>
      </c>
      <c r="E277" s="16">
        <f>E278</f>
        <v>500</v>
      </c>
      <c r="F277" s="24"/>
    </row>
    <row r="278" spans="1:6" s="8" customFormat="1" ht="14.25" outlineLevel="3">
      <c r="A278" s="11" t="s">
        <v>165</v>
      </c>
      <c r="B278" s="12" t="s">
        <v>166</v>
      </c>
      <c r="C278" s="12"/>
      <c r="D278" s="15">
        <f>D279</f>
        <v>508</v>
      </c>
      <c r="E278" s="15">
        <f>E279</f>
        <v>500</v>
      </c>
      <c r="F278" s="24"/>
    </row>
    <row r="279" spans="1:6" s="8" customFormat="1" ht="25.5">
      <c r="A279" s="11" t="s">
        <v>4</v>
      </c>
      <c r="B279" s="12" t="s">
        <v>166</v>
      </c>
      <c r="C279" s="12" t="s">
        <v>5</v>
      </c>
      <c r="D279" s="15">
        <v>508</v>
      </c>
      <c r="E279" s="15">
        <v>500</v>
      </c>
      <c r="F279" s="24"/>
    </row>
    <row r="280" spans="1:6" s="8" customFormat="1" ht="38.25" hidden="1" outlineLevel="1">
      <c r="A280" s="13" t="s">
        <v>293</v>
      </c>
      <c r="B280" s="14" t="s">
        <v>167</v>
      </c>
      <c r="C280" s="14"/>
      <c r="D280" s="16">
        <f>D281+D283</f>
        <v>80</v>
      </c>
      <c r="E280" s="16">
        <f>E281+E283</f>
        <v>80</v>
      </c>
      <c r="F280" s="24"/>
    </row>
    <row r="281" spans="1:6" s="8" customFormat="1" ht="25.5" hidden="1" outlineLevel="2">
      <c r="A281" s="11" t="s">
        <v>168</v>
      </c>
      <c r="B281" s="12" t="s">
        <v>169</v>
      </c>
      <c r="C281" s="12"/>
      <c r="D281" s="15">
        <f>D282</f>
        <v>45</v>
      </c>
      <c r="E281" s="15">
        <f>E282</f>
        <v>45</v>
      </c>
      <c r="F281" s="24"/>
    </row>
    <row r="282" spans="1:6" s="8" customFormat="1" ht="25.5" hidden="1" outlineLevel="3">
      <c r="A282" s="11" t="s">
        <v>12</v>
      </c>
      <c r="B282" s="12" t="s">
        <v>169</v>
      </c>
      <c r="C282" s="12" t="s">
        <v>13</v>
      </c>
      <c r="D282" s="15">
        <v>45</v>
      </c>
      <c r="E282" s="15">
        <v>45</v>
      </c>
      <c r="F282" s="24"/>
    </row>
    <row r="283" spans="1:6" s="8" customFormat="1" ht="25.5" hidden="1" outlineLevel="2">
      <c r="A283" s="11" t="s">
        <v>170</v>
      </c>
      <c r="B283" s="12" t="s">
        <v>171</v>
      </c>
      <c r="C283" s="12"/>
      <c r="D283" s="15">
        <f>D284</f>
        <v>35</v>
      </c>
      <c r="E283" s="15">
        <f>E284</f>
        <v>35</v>
      </c>
      <c r="F283" s="24"/>
    </row>
    <row r="284" spans="1:6" ht="25.5" hidden="1" outlineLevel="3">
      <c r="A284" s="11" t="s">
        <v>12</v>
      </c>
      <c r="B284" s="12" t="s">
        <v>171</v>
      </c>
      <c r="C284" s="12" t="s">
        <v>13</v>
      </c>
      <c r="D284" s="15">
        <v>35</v>
      </c>
      <c r="E284" s="15">
        <v>35</v>
      </c>
      <c r="F284" s="24"/>
    </row>
    <row r="285" spans="1:6" s="8" customFormat="1" ht="25.5" outlineLevel="3">
      <c r="A285" s="13" t="s">
        <v>294</v>
      </c>
      <c r="B285" s="14" t="s">
        <v>172</v>
      </c>
      <c r="C285" s="14"/>
      <c r="D285" s="16">
        <f>D286+D297</f>
        <v>60079.6</v>
      </c>
      <c r="E285" s="16">
        <f>E286+E297</f>
        <v>60980</v>
      </c>
      <c r="F285" s="24"/>
    </row>
    <row r="286" spans="1:6" s="8" customFormat="1" ht="25.5" hidden="1" outlineLevel="3">
      <c r="A286" s="13" t="s">
        <v>173</v>
      </c>
      <c r="B286" s="14" t="s">
        <v>174</v>
      </c>
      <c r="C286" s="14"/>
      <c r="D286" s="16">
        <f>D287+D289+D292</f>
        <v>60023.6</v>
      </c>
      <c r="E286" s="16">
        <f>E287+E289+E292</f>
        <v>60023.6</v>
      </c>
      <c r="F286" s="24"/>
    </row>
    <row r="287" spans="1:6" s="8" customFormat="1" ht="25.5" hidden="1" outlineLevel="1">
      <c r="A287" s="11" t="s">
        <v>175</v>
      </c>
      <c r="B287" s="12" t="s">
        <v>176</v>
      </c>
      <c r="C287" s="12"/>
      <c r="D287" s="15">
        <f>D288</f>
        <v>9579.9</v>
      </c>
      <c r="E287" s="15">
        <f>E288</f>
        <v>9579.9</v>
      </c>
      <c r="F287" s="24"/>
    </row>
    <row r="288" spans="1:6" hidden="1" outlineLevel="2">
      <c r="A288" s="11" t="s">
        <v>177</v>
      </c>
      <c r="B288" s="12" t="s">
        <v>176</v>
      </c>
      <c r="C288" s="12" t="s">
        <v>178</v>
      </c>
      <c r="D288" s="15">
        <v>9579.9</v>
      </c>
      <c r="E288" s="15">
        <v>9579.9</v>
      </c>
      <c r="F288" s="24"/>
    </row>
    <row r="289" spans="1:6" ht="25.5" hidden="1" outlineLevel="3">
      <c r="A289" s="11" t="s">
        <v>179</v>
      </c>
      <c r="B289" s="12" t="s">
        <v>180</v>
      </c>
      <c r="C289" s="12"/>
      <c r="D289" s="15">
        <f>D290+D291</f>
        <v>6563.7</v>
      </c>
      <c r="E289" s="15">
        <f>E290+E291</f>
        <v>6563.7</v>
      </c>
      <c r="F289" s="24"/>
    </row>
    <row r="290" spans="1:6" s="8" customFormat="1" ht="51" hidden="1" outlineLevel="2">
      <c r="A290" s="11" t="s">
        <v>10</v>
      </c>
      <c r="B290" s="12" t="s">
        <v>180</v>
      </c>
      <c r="C290" s="12" t="s">
        <v>11</v>
      </c>
      <c r="D290" s="15">
        <v>6376.7</v>
      </c>
      <c r="E290" s="15">
        <v>6376.7</v>
      </c>
      <c r="F290" s="24"/>
    </row>
    <row r="291" spans="1:6" ht="25.5" hidden="1" outlineLevel="3">
      <c r="A291" s="11" t="s">
        <v>12</v>
      </c>
      <c r="B291" s="12" t="s">
        <v>180</v>
      </c>
      <c r="C291" s="12" t="s">
        <v>13</v>
      </c>
      <c r="D291" s="15">
        <v>187</v>
      </c>
      <c r="E291" s="15">
        <v>187</v>
      </c>
      <c r="F291" s="24"/>
    </row>
    <row r="292" spans="1:6" ht="25.5" hidden="1" outlineLevel="3">
      <c r="A292" s="17" t="s">
        <v>335</v>
      </c>
      <c r="B292" s="12">
        <v>1410700000</v>
      </c>
      <c r="C292" s="12"/>
      <c r="D292" s="15">
        <f>D293+D294+D295+D296</f>
        <v>43880</v>
      </c>
      <c r="E292" s="15">
        <f>E293+E294+E295+E296</f>
        <v>43880</v>
      </c>
      <c r="F292" s="24"/>
    </row>
    <row r="293" spans="1:6" ht="51" hidden="1" outlineLevel="3">
      <c r="A293" s="11" t="s">
        <v>336</v>
      </c>
      <c r="B293" s="12">
        <v>1410700000</v>
      </c>
      <c r="C293" s="12">
        <v>100</v>
      </c>
      <c r="D293" s="15">
        <v>39825.599999999999</v>
      </c>
      <c r="E293" s="15">
        <v>39825.599999999999</v>
      </c>
      <c r="F293" s="24"/>
    </row>
    <row r="294" spans="1:6" ht="25.5" hidden="1" outlineLevel="3">
      <c r="A294" s="11" t="s">
        <v>322</v>
      </c>
      <c r="B294" s="12">
        <v>1410700000</v>
      </c>
      <c r="C294" s="12">
        <v>200</v>
      </c>
      <c r="D294" s="15">
        <v>3822.4</v>
      </c>
      <c r="E294" s="15">
        <v>3822.4</v>
      </c>
      <c r="F294" s="24"/>
    </row>
    <row r="295" spans="1:6" hidden="1" outlineLevel="3">
      <c r="A295" s="11" t="s">
        <v>320</v>
      </c>
      <c r="B295" s="12">
        <v>1410700000</v>
      </c>
      <c r="C295" s="12">
        <v>300</v>
      </c>
      <c r="D295" s="15">
        <v>150</v>
      </c>
      <c r="E295" s="15">
        <v>150</v>
      </c>
      <c r="F295" s="24"/>
    </row>
    <row r="296" spans="1:6" hidden="1" outlineLevel="3">
      <c r="A296" s="11" t="s">
        <v>333</v>
      </c>
      <c r="B296" s="12">
        <v>1410700000</v>
      </c>
      <c r="C296" s="12">
        <v>800</v>
      </c>
      <c r="D296" s="15">
        <v>82</v>
      </c>
      <c r="E296" s="15">
        <v>82</v>
      </c>
      <c r="F296" s="24"/>
    </row>
    <row r="297" spans="1:6" s="8" customFormat="1" ht="26.45" customHeight="1" collapsed="1">
      <c r="A297" s="13" t="s">
        <v>295</v>
      </c>
      <c r="B297" s="14" t="s">
        <v>181</v>
      </c>
      <c r="C297" s="14"/>
      <c r="D297" s="16">
        <f>D298+D300</f>
        <v>56</v>
      </c>
      <c r="E297" s="16">
        <f>E298+E300+E302</f>
        <v>956.40000000000009</v>
      </c>
      <c r="F297" s="24"/>
    </row>
    <row r="298" spans="1:6" ht="25.5" hidden="1" outlineLevel="2">
      <c r="A298" s="11" t="s">
        <v>182</v>
      </c>
      <c r="B298" s="12" t="s">
        <v>183</v>
      </c>
      <c r="C298" s="12"/>
      <c r="D298" s="15">
        <f>D299</f>
        <v>45.8</v>
      </c>
      <c r="E298" s="15">
        <f>E299</f>
        <v>45.8</v>
      </c>
      <c r="F298" s="24"/>
    </row>
    <row r="299" spans="1:6" s="8" customFormat="1" ht="25.5" hidden="1" outlineLevel="3">
      <c r="A299" s="11" t="s">
        <v>12</v>
      </c>
      <c r="B299" s="12" t="s">
        <v>183</v>
      </c>
      <c r="C299" s="12" t="s">
        <v>13</v>
      </c>
      <c r="D299" s="15">
        <v>45.8</v>
      </c>
      <c r="E299" s="15">
        <v>45.8</v>
      </c>
      <c r="F299" s="24"/>
    </row>
    <row r="300" spans="1:6" s="8" customFormat="1" ht="51" hidden="1" outlineLevel="2">
      <c r="A300" s="11" t="s">
        <v>184</v>
      </c>
      <c r="B300" s="12" t="s">
        <v>185</v>
      </c>
      <c r="C300" s="12"/>
      <c r="D300" s="15">
        <f>D301</f>
        <v>10.199999999999999</v>
      </c>
      <c r="E300" s="15">
        <f>E301</f>
        <v>10.199999999999999</v>
      </c>
      <c r="F300" s="24"/>
    </row>
    <row r="301" spans="1:6" ht="25.5" hidden="1" outlineLevel="3">
      <c r="A301" s="11" t="s">
        <v>12</v>
      </c>
      <c r="B301" s="12" t="s">
        <v>185</v>
      </c>
      <c r="C301" s="12" t="s">
        <v>13</v>
      </c>
      <c r="D301" s="15">
        <v>10.199999999999999</v>
      </c>
      <c r="E301" s="15">
        <v>10.199999999999999</v>
      </c>
      <c r="F301" s="24"/>
    </row>
    <row r="302" spans="1:6" s="44" customFormat="1" ht="38.25" outlineLevel="3">
      <c r="A302" s="37" t="s">
        <v>371</v>
      </c>
      <c r="B302" s="12">
        <v>1420800000</v>
      </c>
      <c r="C302" s="12"/>
      <c r="D302" s="15">
        <f>D303+D304</f>
        <v>0</v>
      </c>
      <c r="E302" s="15">
        <f>E303+E304</f>
        <v>900.40000000000009</v>
      </c>
      <c r="F302" s="24"/>
    </row>
    <row r="303" spans="1:6" s="44" customFormat="1" ht="51" outlineLevel="3">
      <c r="A303" s="11" t="s">
        <v>336</v>
      </c>
      <c r="B303" s="12">
        <v>1420800000</v>
      </c>
      <c r="C303" s="12">
        <v>100</v>
      </c>
      <c r="D303" s="15">
        <v>0</v>
      </c>
      <c r="E303" s="15">
        <v>137.69999999999999</v>
      </c>
      <c r="F303" s="24"/>
    </row>
    <row r="304" spans="1:6" s="44" customFormat="1" ht="25.5" outlineLevel="3">
      <c r="A304" s="11" t="s">
        <v>12</v>
      </c>
      <c r="B304" s="12">
        <v>1420800000</v>
      </c>
      <c r="C304" s="12">
        <v>200</v>
      </c>
      <c r="D304" s="15">
        <v>0</v>
      </c>
      <c r="E304" s="15">
        <v>762.7</v>
      </c>
      <c r="F304" s="24"/>
    </row>
    <row r="305" spans="1:6" s="8" customFormat="1" ht="25.5" outlineLevel="2">
      <c r="A305" s="13" t="s">
        <v>296</v>
      </c>
      <c r="B305" s="14" t="s">
        <v>186</v>
      </c>
      <c r="C305" s="14"/>
      <c r="D305" s="16">
        <f>D306+D309+D312</f>
        <v>22243.199999999997</v>
      </c>
      <c r="E305" s="16">
        <f>E306+E309+E312</f>
        <v>22934.799999999999</v>
      </c>
      <c r="F305" s="24"/>
    </row>
    <row r="306" spans="1:6" ht="18.600000000000001" customHeight="1" outlineLevel="3">
      <c r="A306" s="11" t="s">
        <v>187</v>
      </c>
      <c r="B306" s="12" t="s">
        <v>188</v>
      </c>
      <c r="C306" s="12"/>
      <c r="D306" s="15">
        <f>D307+D308</f>
        <v>381.4</v>
      </c>
      <c r="E306" s="15">
        <f>E307+E308</f>
        <v>516.6</v>
      </c>
      <c r="F306" s="24"/>
    </row>
    <row r="307" spans="1:6" s="8" customFormat="1" ht="25.5" outlineLevel="3">
      <c r="A307" s="11" t="s">
        <v>12</v>
      </c>
      <c r="B307" s="12" t="s">
        <v>188</v>
      </c>
      <c r="C307" s="12" t="s">
        <v>13</v>
      </c>
      <c r="D307" s="15">
        <v>293.39999999999998</v>
      </c>
      <c r="E307" s="15">
        <v>428.6</v>
      </c>
      <c r="F307" s="24"/>
    </row>
    <row r="308" spans="1:6" s="8" customFormat="1" ht="14.25" hidden="1" outlineLevel="3">
      <c r="A308" s="11" t="s">
        <v>14</v>
      </c>
      <c r="B308" s="12" t="s">
        <v>188</v>
      </c>
      <c r="C308" s="12">
        <v>800</v>
      </c>
      <c r="D308" s="15">
        <v>88</v>
      </c>
      <c r="E308" s="15">
        <v>88</v>
      </c>
      <c r="F308" s="24"/>
    </row>
    <row r="309" spans="1:6" ht="25.5" outlineLevel="3">
      <c r="A309" s="11" t="s">
        <v>189</v>
      </c>
      <c r="B309" s="12" t="s">
        <v>190</v>
      </c>
      <c r="C309" s="12"/>
      <c r="D309" s="15">
        <f>D310+D311</f>
        <v>17723.899999999998</v>
      </c>
      <c r="E309" s="15">
        <f>E310+E311</f>
        <v>17769.7</v>
      </c>
      <c r="F309" s="24"/>
    </row>
    <row r="310" spans="1:6" s="8" customFormat="1" ht="25.5">
      <c r="A310" s="11" t="s">
        <v>12</v>
      </c>
      <c r="B310" s="12" t="s">
        <v>190</v>
      </c>
      <c r="C310" s="12" t="s">
        <v>13</v>
      </c>
      <c r="D310" s="15">
        <v>3285.6</v>
      </c>
      <c r="E310" s="15">
        <v>3299.4</v>
      </c>
      <c r="F310" s="24"/>
    </row>
    <row r="311" spans="1:6" s="8" customFormat="1" ht="25.5">
      <c r="A311" s="11" t="s">
        <v>100</v>
      </c>
      <c r="B311" s="12" t="s">
        <v>190</v>
      </c>
      <c r="C311" s="12">
        <v>400</v>
      </c>
      <c r="D311" s="15">
        <v>14438.3</v>
      </c>
      <c r="E311" s="15">
        <v>14470.3</v>
      </c>
      <c r="F311" s="24"/>
    </row>
    <row r="312" spans="1:6" ht="25.5" outlineLevel="2">
      <c r="A312" s="11" t="s">
        <v>191</v>
      </c>
      <c r="B312" s="12" t="s">
        <v>192</v>
      </c>
      <c r="C312" s="12"/>
      <c r="D312" s="15">
        <f>D313+D314+D316+D315</f>
        <v>4137.8999999999996</v>
      </c>
      <c r="E312" s="15">
        <f>E313+E314+E316+E315</f>
        <v>4648.5</v>
      </c>
      <c r="F312" s="24"/>
    </row>
    <row r="313" spans="1:6" ht="51" outlineLevel="3">
      <c r="A313" s="11" t="s">
        <v>10</v>
      </c>
      <c r="B313" s="12" t="s">
        <v>192</v>
      </c>
      <c r="C313" s="12" t="s">
        <v>11</v>
      </c>
      <c r="D313" s="15">
        <v>3756.4</v>
      </c>
      <c r="E313" s="15">
        <v>4278.1000000000004</v>
      </c>
      <c r="F313" s="24"/>
    </row>
    <row r="314" spans="1:6" s="8" customFormat="1" ht="25.5" outlineLevel="3">
      <c r="A314" s="11" t="s">
        <v>12</v>
      </c>
      <c r="B314" s="12" t="s">
        <v>192</v>
      </c>
      <c r="C314" s="12" t="s">
        <v>13</v>
      </c>
      <c r="D314" s="15">
        <v>310.39999999999998</v>
      </c>
      <c r="E314" s="15">
        <v>299.7</v>
      </c>
      <c r="F314" s="24"/>
    </row>
    <row r="315" spans="1:6" s="8" customFormat="1" ht="14.25" hidden="1" outlineLevel="3">
      <c r="A315" s="33" t="s">
        <v>33</v>
      </c>
      <c r="B315" s="12" t="s">
        <v>192</v>
      </c>
      <c r="C315" s="12">
        <v>300</v>
      </c>
      <c r="D315" s="15">
        <v>68.400000000000006</v>
      </c>
      <c r="E315" s="15">
        <v>68.400000000000006</v>
      </c>
      <c r="F315" s="24"/>
    </row>
    <row r="316" spans="1:6" s="8" customFormat="1" ht="14.25" outlineLevel="3">
      <c r="A316" s="11" t="s">
        <v>14</v>
      </c>
      <c r="B316" s="12" t="s">
        <v>192</v>
      </c>
      <c r="C316" s="12" t="s">
        <v>15</v>
      </c>
      <c r="D316" s="15">
        <v>2.7</v>
      </c>
      <c r="E316" s="15">
        <v>2.2999999999999998</v>
      </c>
      <c r="F316" s="24"/>
    </row>
    <row r="317" spans="1:6" s="8" customFormat="1" ht="38.25" outlineLevel="3">
      <c r="A317" s="13" t="s">
        <v>250</v>
      </c>
      <c r="B317" s="14" t="s">
        <v>193</v>
      </c>
      <c r="C317" s="14"/>
      <c r="D317" s="16">
        <f>D320+D322+D318</f>
        <v>145913</v>
      </c>
      <c r="E317" s="16">
        <f>E320+E322+E318</f>
        <v>145932.29999999999</v>
      </c>
      <c r="F317" s="24"/>
    </row>
    <row r="318" spans="1:6" s="8" customFormat="1" ht="25.5" outlineLevel="3">
      <c r="A318" s="11" t="s">
        <v>340</v>
      </c>
      <c r="B318" s="18">
        <v>1600400000</v>
      </c>
      <c r="C318" s="18"/>
      <c r="D318" s="15">
        <f>D319</f>
        <v>28010.400000000001</v>
      </c>
      <c r="E318" s="15">
        <f>E319</f>
        <v>28028.400000000001</v>
      </c>
      <c r="F318" s="24"/>
    </row>
    <row r="319" spans="1:6" s="8" customFormat="1" ht="25.5" outlineLevel="3">
      <c r="A319" s="11" t="s">
        <v>341</v>
      </c>
      <c r="B319" s="18">
        <v>1600400000</v>
      </c>
      <c r="C319" s="18">
        <v>200</v>
      </c>
      <c r="D319" s="15">
        <v>28010.400000000001</v>
      </c>
      <c r="E319" s="15">
        <v>28028.400000000001</v>
      </c>
      <c r="F319" s="24"/>
    </row>
    <row r="320" spans="1:6" s="8" customFormat="1" ht="27.6" hidden="1" customHeight="1" outlineLevel="3">
      <c r="A320" s="17" t="s">
        <v>321</v>
      </c>
      <c r="B320" s="18" t="s">
        <v>323</v>
      </c>
      <c r="C320" s="18"/>
      <c r="D320" s="15">
        <f>D321</f>
        <v>1246.7</v>
      </c>
      <c r="E320" s="15">
        <f>E321</f>
        <v>1246.7</v>
      </c>
      <c r="F320" s="24"/>
    </row>
    <row r="321" spans="1:6" s="8" customFormat="1" ht="25.5" hidden="1" outlineLevel="3">
      <c r="A321" s="17" t="s">
        <v>322</v>
      </c>
      <c r="B321" s="18" t="s">
        <v>323</v>
      </c>
      <c r="C321" s="18" t="s">
        <v>13</v>
      </c>
      <c r="D321" s="15">
        <v>1246.7</v>
      </c>
      <c r="E321" s="15">
        <v>1246.7</v>
      </c>
      <c r="F321" s="24"/>
    </row>
    <row r="322" spans="1:6" s="8" customFormat="1" ht="25.5" outlineLevel="3">
      <c r="A322" s="11" t="s">
        <v>194</v>
      </c>
      <c r="B322" s="12" t="s">
        <v>195</v>
      </c>
      <c r="C322" s="12"/>
      <c r="D322" s="15">
        <f>D323+D324</f>
        <v>116655.9</v>
      </c>
      <c r="E322" s="15">
        <f>E323+E324</f>
        <v>116657.2</v>
      </c>
      <c r="F322" s="24"/>
    </row>
    <row r="323" spans="1:6" s="8" customFormat="1" ht="25.5" outlineLevel="3">
      <c r="A323" s="11" t="s">
        <v>12</v>
      </c>
      <c r="B323" s="12" t="s">
        <v>195</v>
      </c>
      <c r="C323" s="12" t="s">
        <v>13</v>
      </c>
      <c r="D323" s="15">
        <v>100126.7</v>
      </c>
      <c r="E323" s="15">
        <v>100127.9</v>
      </c>
      <c r="F323" s="24"/>
    </row>
    <row r="324" spans="1:6" s="8" customFormat="1" ht="25.5" hidden="1" outlineLevel="3">
      <c r="A324" s="11" t="s">
        <v>4</v>
      </c>
      <c r="B324" s="12" t="s">
        <v>195</v>
      </c>
      <c r="C324" s="12" t="s">
        <v>5</v>
      </c>
      <c r="D324" s="15">
        <v>16529.2</v>
      </c>
      <c r="E324" s="15">
        <v>16529.3</v>
      </c>
      <c r="F324" s="24"/>
    </row>
    <row r="325" spans="1:6" s="8" customFormat="1" ht="14.25" hidden="1">
      <c r="A325" s="13" t="s">
        <v>309</v>
      </c>
      <c r="B325" s="14" t="s">
        <v>310</v>
      </c>
      <c r="C325" s="14"/>
      <c r="D325" s="16">
        <f>D326+D328</f>
        <v>3</v>
      </c>
      <c r="E325" s="16">
        <f>E326+E328</f>
        <v>3</v>
      </c>
      <c r="F325" s="24"/>
    </row>
    <row r="326" spans="1:6" ht="25.5" hidden="1" outlineLevel="2">
      <c r="A326" s="11" t="s">
        <v>311</v>
      </c>
      <c r="B326" s="12" t="s">
        <v>312</v>
      </c>
      <c r="C326" s="12"/>
      <c r="D326" s="15">
        <f>D327</f>
        <v>3</v>
      </c>
      <c r="E326" s="15">
        <f>E327</f>
        <v>3</v>
      </c>
      <c r="F326" s="24"/>
    </row>
    <row r="327" spans="1:6" ht="25.5" hidden="1" outlineLevel="3">
      <c r="A327" s="11" t="s">
        <v>12</v>
      </c>
      <c r="B327" s="12" t="s">
        <v>312</v>
      </c>
      <c r="C327" s="12" t="s">
        <v>13</v>
      </c>
      <c r="D327" s="15">
        <v>3</v>
      </c>
      <c r="E327" s="15">
        <v>3</v>
      </c>
      <c r="F327" s="24"/>
    </row>
    <row r="328" spans="1:6" s="8" customFormat="1" ht="38.25" hidden="1" outlineLevel="2">
      <c r="A328" s="11" t="s">
        <v>313</v>
      </c>
      <c r="B328" s="12" t="s">
        <v>314</v>
      </c>
      <c r="C328" s="12"/>
      <c r="D328" s="15">
        <f>D329</f>
        <v>0</v>
      </c>
      <c r="E328" s="15">
        <f>E329</f>
        <v>0</v>
      </c>
      <c r="F328" s="24"/>
    </row>
    <row r="329" spans="1:6" ht="25.5" hidden="1" outlineLevel="3">
      <c r="A329" s="11" t="s">
        <v>12</v>
      </c>
      <c r="B329" s="12" t="s">
        <v>314</v>
      </c>
      <c r="C329" s="12" t="s">
        <v>13</v>
      </c>
      <c r="D329" s="15">
        <v>0</v>
      </c>
      <c r="E329" s="15">
        <v>0</v>
      </c>
      <c r="F329" s="24"/>
    </row>
    <row r="330" spans="1:6" s="8" customFormat="1" ht="25.5" collapsed="1">
      <c r="A330" s="13" t="s">
        <v>297</v>
      </c>
      <c r="B330" s="14" t="s">
        <v>196</v>
      </c>
      <c r="C330" s="14"/>
      <c r="D330" s="16">
        <f>D331+D333+D335</f>
        <v>70</v>
      </c>
      <c r="E330" s="16">
        <f>E331+E333+E335</f>
        <v>105.1</v>
      </c>
      <c r="F330" s="24"/>
    </row>
    <row r="331" spans="1:6" ht="25.5" outlineLevel="2">
      <c r="A331" s="11" t="s">
        <v>197</v>
      </c>
      <c r="B331" s="12" t="s">
        <v>198</v>
      </c>
      <c r="C331" s="12"/>
      <c r="D331" s="15">
        <f>D332</f>
        <v>20</v>
      </c>
      <c r="E331" s="15">
        <f>E332</f>
        <v>55.1</v>
      </c>
      <c r="F331" s="24"/>
    </row>
    <row r="332" spans="1:6" s="8" customFormat="1" ht="25.5" outlineLevel="3">
      <c r="A332" s="11" t="s">
        <v>4</v>
      </c>
      <c r="B332" s="12" t="s">
        <v>198</v>
      </c>
      <c r="C332" s="12" t="s">
        <v>5</v>
      </c>
      <c r="D332" s="15">
        <v>20</v>
      </c>
      <c r="E332" s="15">
        <v>55.1</v>
      </c>
      <c r="F332" s="24"/>
    </row>
    <row r="333" spans="1:6" s="8" customFormat="1" ht="14.25" hidden="1" outlineLevel="2">
      <c r="A333" s="11" t="s">
        <v>199</v>
      </c>
      <c r="B333" s="12" t="s">
        <v>200</v>
      </c>
      <c r="C333" s="12"/>
      <c r="D333" s="15">
        <f>D334</f>
        <v>35</v>
      </c>
      <c r="E333" s="15">
        <f>E334</f>
        <v>35</v>
      </c>
      <c r="F333" s="24"/>
    </row>
    <row r="334" spans="1:6" ht="25.5" hidden="1" outlineLevel="3">
      <c r="A334" s="11" t="s">
        <v>12</v>
      </c>
      <c r="B334" s="12" t="s">
        <v>200</v>
      </c>
      <c r="C334" s="12" t="s">
        <v>13</v>
      </c>
      <c r="D334" s="15">
        <v>35</v>
      </c>
      <c r="E334" s="15">
        <v>35</v>
      </c>
      <c r="F334" s="24"/>
    </row>
    <row r="335" spans="1:6" ht="51" hidden="1" outlineLevel="3">
      <c r="A335" s="17" t="s">
        <v>324</v>
      </c>
      <c r="B335" s="12">
        <v>1800800000</v>
      </c>
      <c r="C335" s="12"/>
      <c r="D335" s="15">
        <f>D336</f>
        <v>15</v>
      </c>
      <c r="E335" s="15">
        <f>E336</f>
        <v>15</v>
      </c>
      <c r="F335" s="24"/>
    </row>
    <row r="336" spans="1:6" ht="25.5" hidden="1" outlineLevel="3">
      <c r="A336" s="11" t="s">
        <v>322</v>
      </c>
      <c r="B336" s="12">
        <v>1800800000</v>
      </c>
      <c r="C336" s="12">
        <v>200</v>
      </c>
      <c r="D336" s="15">
        <v>15</v>
      </c>
      <c r="E336" s="15">
        <v>15</v>
      </c>
      <c r="F336" s="24"/>
    </row>
    <row r="337" spans="1:6" s="8" customFormat="1" ht="25.5" outlineLevel="2" collapsed="1">
      <c r="A337" s="13" t="s">
        <v>298</v>
      </c>
      <c r="B337" s="14" t="s">
        <v>201</v>
      </c>
      <c r="C337" s="14"/>
      <c r="D337" s="16">
        <f>D338</f>
        <v>20</v>
      </c>
      <c r="E337" s="16">
        <f>E338</f>
        <v>20</v>
      </c>
      <c r="F337" s="24"/>
    </row>
    <row r="338" spans="1:6" ht="25.5" outlineLevel="3">
      <c r="A338" s="11" t="s">
        <v>202</v>
      </c>
      <c r="B338" s="12" t="s">
        <v>203</v>
      </c>
      <c r="C338" s="12"/>
      <c r="D338" s="15">
        <f>D339</f>
        <v>20</v>
      </c>
      <c r="E338" s="15">
        <f>E339+E340</f>
        <v>20</v>
      </c>
      <c r="F338" s="24"/>
    </row>
    <row r="339" spans="1:6" ht="25.5">
      <c r="A339" s="11" t="s">
        <v>12</v>
      </c>
      <c r="B339" s="12" t="s">
        <v>203</v>
      </c>
      <c r="C339" s="12" t="s">
        <v>13</v>
      </c>
      <c r="D339" s="15">
        <v>20</v>
      </c>
      <c r="E339" s="15">
        <v>0</v>
      </c>
    </row>
    <row r="340" spans="1:6" s="44" customFormat="1" ht="25.5">
      <c r="A340" s="11" t="s">
        <v>4</v>
      </c>
      <c r="B340" s="12" t="s">
        <v>203</v>
      </c>
      <c r="C340" s="12">
        <v>600</v>
      </c>
      <c r="D340" s="15">
        <v>0</v>
      </c>
      <c r="E340" s="15">
        <v>20</v>
      </c>
      <c r="F340" s="25"/>
    </row>
    <row r="341" spans="1:6" s="8" customFormat="1">
      <c r="A341" s="13" t="s">
        <v>204</v>
      </c>
      <c r="B341" s="14" t="s">
        <v>205</v>
      </c>
      <c r="C341" s="14"/>
      <c r="D341" s="16">
        <f>D342+D343+D345</f>
        <v>11956.900000000001</v>
      </c>
      <c r="E341" s="16">
        <f>E342+E343+E345+E344</f>
        <v>16193.9</v>
      </c>
      <c r="F341" s="25"/>
    </row>
    <row r="342" spans="1:6" ht="51">
      <c r="A342" s="11" t="s">
        <v>10</v>
      </c>
      <c r="B342" s="12" t="s">
        <v>205</v>
      </c>
      <c r="C342" s="12" t="s">
        <v>11</v>
      </c>
      <c r="D342" s="15">
        <v>7552.6</v>
      </c>
      <c r="E342" s="15">
        <v>9687</v>
      </c>
    </row>
    <row r="343" spans="1:6" ht="25.5">
      <c r="A343" s="11" t="s">
        <v>12</v>
      </c>
      <c r="B343" s="12" t="s">
        <v>205</v>
      </c>
      <c r="C343" s="12" t="s">
        <v>13</v>
      </c>
      <c r="D343" s="15">
        <v>2053</v>
      </c>
      <c r="E343" s="15">
        <v>2471.6</v>
      </c>
    </row>
    <row r="344" spans="1:6" s="44" customFormat="1" ht="25.5">
      <c r="A344" s="11" t="s">
        <v>4</v>
      </c>
      <c r="B344" s="12" t="s">
        <v>205</v>
      </c>
      <c r="C344" s="12">
        <v>600</v>
      </c>
      <c r="D344" s="15">
        <v>0</v>
      </c>
      <c r="E344" s="15">
        <v>298.3</v>
      </c>
      <c r="F344" s="25"/>
    </row>
    <row r="345" spans="1:6">
      <c r="A345" s="11" t="s">
        <v>14</v>
      </c>
      <c r="B345" s="12" t="s">
        <v>205</v>
      </c>
      <c r="C345" s="12" t="s">
        <v>15</v>
      </c>
      <c r="D345" s="21">
        <v>2351.3000000000002</v>
      </c>
      <c r="E345" s="21">
        <v>3737</v>
      </c>
    </row>
    <row r="346" spans="1:6">
      <c r="A346" s="47" t="s">
        <v>238</v>
      </c>
      <c r="B346" s="48"/>
      <c r="C346" s="49"/>
      <c r="D346" s="10">
        <f>D8+D59+D67+D102+D131+D138+D154+D229+D234+D252+D264+D277+D280+D285+D305+D317+D325+D330+D337+D341</f>
        <v>2563911.9000000004</v>
      </c>
      <c r="E346" s="10">
        <f>E8+E59+E67+E102+E131+E138+E154+E229+E234+E252+E264+E277+E280+E285+E305+E317+E325+E330+E337+E341</f>
        <v>2912085.2999999993</v>
      </c>
    </row>
  </sheetData>
  <mergeCells count="6">
    <mergeCell ref="A346:C346"/>
    <mergeCell ref="A5:E5"/>
    <mergeCell ref="D1:E1"/>
    <mergeCell ref="D2:E2"/>
    <mergeCell ref="D3:E3"/>
    <mergeCell ref="D4:E4"/>
  </mergeCells>
  <pageMargins left="0.70866141732283472" right="0.51181102362204722" top="0.59055118110236227" bottom="0.51181102362204722" header="0.31496062992125984" footer="0.31496062992125984"/>
  <pageSetup paperSize="9" scale="89" fitToHeight="0" orientation="portrait" r:id="rId1"/>
  <rowBreaks count="1" manualBreakCount="1">
    <brk id="27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2"/>
  <sheetViews>
    <sheetView zoomScaleSheetLayoutView="100" workbookViewId="0">
      <selection activeCell="D1" sqref="D1:E4"/>
    </sheetView>
  </sheetViews>
  <sheetFormatPr defaultColWidth="8.85546875" defaultRowHeight="15" outlineLevelRow="3"/>
  <cols>
    <col min="1" max="1" width="44.85546875" style="6" customWidth="1"/>
    <col min="2" max="2" width="11.7109375" style="2" customWidth="1"/>
    <col min="3" max="3" width="5.28515625" style="2" customWidth="1"/>
    <col min="4" max="4" width="13.28515625" style="41" customWidth="1"/>
    <col min="5" max="5" width="13.28515625" style="2" customWidth="1"/>
    <col min="6" max="6" width="13.7109375" style="2" customWidth="1"/>
    <col min="7" max="7" width="13.5703125" style="2" customWidth="1"/>
    <col min="8" max="8" width="8.85546875" style="2" customWidth="1"/>
    <col min="9" max="16384" width="8.85546875" style="2"/>
  </cols>
  <sheetData>
    <row r="1" spans="1:8">
      <c r="D1" s="59"/>
      <c r="E1" s="59"/>
      <c r="F1" s="59" t="s">
        <v>364</v>
      </c>
      <c r="G1" s="59"/>
    </row>
    <row r="2" spans="1:8">
      <c r="D2" s="59"/>
      <c r="E2" s="59"/>
      <c r="F2" s="59" t="s">
        <v>357</v>
      </c>
      <c r="G2" s="59"/>
    </row>
    <row r="3" spans="1:8">
      <c r="D3" s="59"/>
      <c r="E3" s="59"/>
      <c r="F3" s="59" t="s">
        <v>356</v>
      </c>
      <c r="G3" s="59"/>
    </row>
    <row r="4" spans="1:8">
      <c r="D4" s="59"/>
      <c r="E4" s="59"/>
      <c r="F4" s="59" t="s">
        <v>358</v>
      </c>
      <c r="G4" s="59"/>
    </row>
    <row r="5" spans="1:8">
      <c r="A5" s="57"/>
      <c r="B5" s="57"/>
      <c r="C5" s="57"/>
      <c r="D5" s="57"/>
      <c r="E5" s="57"/>
      <c r="F5" s="57"/>
      <c r="G5" s="20"/>
      <c r="H5" s="3"/>
    </row>
    <row r="6" spans="1:8" ht="92.25" customHeight="1">
      <c r="A6" s="58" t="s">
        <v>343</v>
      </c>
      <c r="B6" s="58"/>
      <c r="C6" s="58"/>
      <c r="D6" s="58"/>
      <c r="E6" s="58"/>
      <c r="F6" s="58"/>
      <c r="G6" s="58"/>
      <c r="H6" s="3"/>
    </row>
    <row r="7" spans="1:8">
      <c r="A7" s="55"/>
      <c r="B7" s="56"/>
      <c r="C7" s="56"/>
      <c r="D7" s="56"/>
      <c r="E7" s="56"/>
      <c r="F7" s="56"/>
      <c r="G7" s="27"/>
      <c r="H7" s="1"/>
    </row>
    <row r="8" spans="1:8" s="5" customFormat="1" ht="51">
      <c r="A8" s="28" t="s">
        <v>206</v>
      </c>
      <c r="B8" s="28" t="s">
        <v>207</v>
      </c>
      <c r="C8" s="28" t="s">
        <v>208</v>
      </c>
      <c r="D8" s="29" t="s">
        <v>344</v>
      </c>
      <c r="E8" s="29" t="s">
        <v>326</v>
      </c>
      <c r="F8" s="29" t="s">
        <v>345</v>
      </c>
      <c r="G8" s="29" t="s">
        <v>327</v>
      </c>
      <c r="H8" s="4"/>
    </row>
    <row r="9" spans="1:8" s="5" customFormat="1" ht="25.5">
      <c r="A9" s="13" t="s">
        <v>254</v>
      </c>
      <c r="B9" s="14" t="s">
        <v>0</v>
      </c>
      <c r="C9" s="14"/>
      <c r="D9" s="16">
        <f>D10+D17+D21+D28+D37+D40</f>
        <v>921348.5</v>
      </c>
      <c r="E9" s="16">
        <f>E10+E17+E21+E28+E37+E40</f>
        <v>930574.7</v>
      </c>
      <c r="F9" s="16">
        <f>F10+F17+F21+F28+F37+F40</f>
        <v>1005936.7999999999</v>
      </c>
      <c r="G9" s="16">
        <f>G10+G17+G21+G28+G37+G40</f>
        <v>1015162.9999999999</v>
      </c>
      <c r="H9" s="4"/>
    </row>
    <row r="10" spans="1:8" s="5" customFormat="1" ht="25.5" hidden="1" outlineLevel="1">
      <c r="A10" s="13" t="s">
        <v>1</v>
      </c>
      <c r="B10" s="14" t="s">
        <v>2</v>
      </c>
      <c r="C10" s="14"/>
      <c r="D10" s="16">
        <f>D11+D13+D15</f>
        <v>395259.60000000003</v>
      </c>
      <c r="E10" s="16">
        <f>E11+E13+E15</f>
        <v>395259.60000000003</v>
      </c>
      <c r="F10" s="16">
        <f>F11+F13+F15</f>
        <v>443299.1</v>
      </c>
      <c r="G10" s="16">
        <f>G11+G13+G15</f>
        <v>443299.1</v>
      </c>
      <c r="H10" s="4"/>
    </row>
    <row r="11" spans="1:8" ht="51" hidden="1" outlineLevel="2">
      <c r="A11" s="11" t="s">
        <v>255</v>
      </c>
      <c r="B11" s="12" t="s">
        <v>3</v>
      </c>
      <c r="C11" s="12"/>
      <c r="D11" s="15">
        <f>D12</f>
        <v>391153.9</v>
      </c>
      <c r="E11" s="15">
        <f>E12</f>
        <v>391153.9</v>
      </c>
      <c r="F11" s="15">
        <f>F12</f>
        <v>439485.1</v>
      </c>
      <c r="G11" s="15">
        <f>G12</f>
        <v>439485.1</v>
      </c>
      <c r="H11" s="1"/>
    </row>
    <row r="12" spans="1:8" ht="28.9" hidden="1" customHeight="1" outlineLevel="3">
      <c r="A12" s="11" t="s">
        <v>4</v>
      </c>
      <c r="B12" s="12" t="s">
        <v>3</v>
      </c>
      <c r="C12" s="12" t="s">
        <v>5</v>
      </c>
      <c r="D12" s="15">
        <v>391153.9</v>
      </c>
      <c r="E12" s="15">
        <v>391153.9</v>
      </c>
      <c r="F12" s="15">
        <v>439485.1</v>
      </c>
      <c r="G12" s="15">
        <v>439485.1</v>
      </c>
      <c r="H12" s="1"/>
    </row>
    <row r="13" spans="1:8" ht="25.5" hidden="1" outlineLevel="2">
      <c r="A13" s="11" t="s">
        <v>209</v>
      </c>
      <c r="B13" s="12" t="s">
        <v>6</v>
      </c>
      <c r="C13" s="12"/>
      <c r="D13" s="15">
        <f>D14</f>
        <v>4080.7</v>
      </c>
      <c r="E13" s="15">
        <f>E14</f>
        <v>4080.7</v>
      </c>
      <c r="F13" s="15">
        <f>F14</f>
        <v>3789</v>
      </c>
      <c r="G13" s="15">
        <f>G14</f>
        <v>3789</v>
      </c>
      <c r="H13" s="1"/>
    </row>
    <row r="14" spans="1:8" ht="28.15" hidden="1" customHeight="1" outlineLevel="3">
      <c r="A14" s="11" t="s">
        <v>4</v>
      </c>
      <c r="B14" s="12" t="s">
        <v>6</v>
      </c>
      <c r="C14" s="12" t="s">
        <v>5</v>
      </c>
      <c r="D14" s="15">
        <v>4080.7</v>
      </c>
      <c r="E14" s="15">
        <v>4080.7</v>
      </c>
      <c r="F14" s="15">
        <v>3789</v>
      </c>
      <c r="G14" s="15">
        <v>3789</v>
      </c>
      <c r="H14" s="1"/>
    </row>
    <row r="15" spans="1:8" s="5" customFormat="1" ht="38.25" hidden="1" outlineLevel="1">
      <c r="A15" s="11" t="s">
        <v>162</v>
      </c>
      <c r="B15" s="12" t="s">
        <v>256</v>
      </c>
      <c r="C15" s="12"/>
      <c r="D15" s="15">
        <f>D16</f>
        <v>25</v>
      </c>
      <c r="E15" s="15">
        <f>E16</f>
        <v>25</v>
      </c>
      <c r="F15" s="15">
        <f>F16</f>
        <v>25</v>
      </c>
      <c r="G15" s="15">
        <f>G16</f>
        <v>25</v>
      </c>
      <c r="H15" s="4"/>
    </row>
    <row r="16" spans="1:8" ht="25.5" hidden="1" outlineLevel="2">
      <c r="A16" s="11" t="s">
        <v>12</v>
      </c>
      <c r="B16" s="12" t="s">
        <v>256</v>
      </c>
      <c r="C16" s="12" t="s">
        <v>13</v>
      </c>
      <c r="D16" s="15">
        <v>25</v>
      </c>
      <c r="E16" s="15">
        <v>25</v>
      </c>
      <c r="F16" s="15">
        <v>25</v>
      </c>
      <c r="G16" s="15">
        <v>25</v>
      </c>
      <c r="H16" s="1"/>
    </row>
    <row r="17" spans="1:8" s="5" customFormat="1" ht="14.25" outlineLevel="3">
      <c r="A17" s="13" t="s">
        <v>7</v>
      </c>
      <c r="B17" s="14" t="s">
        <v>8</v>
      </c>
      <c r="C17" s="14"/>
      <c r="D17" s="16">
        <f t="shared" ref="D17:G17" si="0">D18</f>
        <v>281335.7</v>
      </c>
      <c r="E17" s="16">
        <f t="shared" si="0"/>
        <v>290561.90000000002</v>
      </c>
      <c r="F17" s="16">
        <f t="shared" si="0"/>
        <v>317884.40000000002</v>
      </c>
      <c r="G17" s="16">
        <f t="shared" si="0"/>
        <v>327110.60000000003</v>
      </c>
      <c r="H17" s="4"/>
    </row>
    <row r="18" spans="1:8" ht="59.25" customHeight="1" outlineLevel="2">
      <c r="A18" s="11" t="s">
        <v>210</v>
      </c>
      <c r="B18" s="12" t="s">
        <v>9</v>
      </c>
      <c r="C18" s="12"/>
      <c r="D18" s="15">
        <f>D20</f>
        <v>281335.7</v>
      </c>
      <c r="E18" s="15">
        <f>E20+E19</f>
        <v>290561.90000000002</v>
      </c>
      <c r="F18" s="15">
        <f t="shared" ref="F18:G18" si="1">F20+F19</f>
        <v>317884.40000000002</v>
      </c>
      <c r="G18" s="15">
        <f t="shared" si="1"/>
        <v>327110.60000000003</v>
      </c>
      <c r="H18" s="1"/>
    </row>
    <row r="19" spans="1:8" s="41" customFormat="1" ht="25.5" outlineLevel="2">
      <c r="A19" s="11" t="s">
        <v>100</v>
      </c>
      <c r="B19" s="12" t="s">
        <v>9</v>
      </c>
      <c r="C19" s="12">
        <v>400</v>
      </c>
      <c r="D19" s="15">
        <v>0</v>
      </c>
      <c r="E19" s="15">
        <v>9226.2000000000007</v>
      </c>
      <c r="F19" s="15">
        <v>0</v>
      </c>
      <c r="G19" s="15">
        <v>9226.2000000000007</v>
      </c>
      <c r="H19" s="1"/>
    </row>
    <row r="20" spans="1:8" ht="28.9" hidden="1" customHeight="1" outlineLevel="3">
      <c r="A20" s="11" t="s">
        <v>4</v>
      </c>
      <c r="B20" s="12" t="s">
        <v>9</v>
      </c>
      <c r="C20" s="12" t="s">
        <v>5</v>
      </c>
      <c r="D20" s="15">
        <v>281335.7</v>
      </c>
      <c r="E20" s="15">
        <v>281335.7</v>
      </c>
      <c r="F20" s="15">
        <v>317884.40000000002</v>
      </c>
      <c r="G20" s="15">
        <v>317884.40000000002</v>
      </c>
      <c r="H20" s="1"/>
    </row>
    <row r="21" spans="1:8" s="5" customFormat="1" ht="25.5" hidden="1" outlineLevel="3">
      <c r="A21" s="13" t="s">
        <v>257</v>
      </c>
      <c r="B21" s="14" t="s">
        <v>16</v>
      </c>
      <c r="C21" s="14"/>
      <c r="D21" s="16">
        <f>D22+D24+D26</f>
        <v>128693.6</v>
      </c>
      <c r="E21" s="16">
        <f>E22+E24+E26</f>
        <v>128693.6</v>
      </c>
      <c r="F21" s="16">
        <f>F22+F24+F26</f>
        <v>128693.6</v>
      </c>
      <c r="G21" s="16">
        <f>G22+G24+G26</f>
        <v>128693.6</v>
      </c>
      <c r="H21" s="4"/>
    </row>
    <row r="22" spans="1:8" ht="38.25" hidden="1" outlineLevel="3">
      <c r="A22" s="11" t="s">
        <v>17</v>
      </c>
      <c r="B22" s="12" t="s">
        <v>18</v>
      </c>
      <c r="C22" s="12"/>
      <c r="D22" s="15">
        <f>D23</f>
        <v>120670.8</v>
      </c>
      <c r="E22" s="15">
        <f>E23</f>
        <v>120670.8</v>
      </c>
      <c r="F22" s="15">
        <f>F23</f>
        <v>120670.8</v>
      </c>
      <c r="G22" s="15">
        <f>G23</f>
        <v>120670.8</v>
      </c>
      <c r="H22" s="1"/>
    </row>
    <row r="23" spans="1:8" ht="28.15" hidden="1" customHeight="1" outlineLevel="2">
      <c r="A23" s="11" t="s">
        <v>4</v>
      </c>
      <c r="B23" s="12" t="s">
        <v>18</v>
      </c>
      <c r="C23" s="12" t="s">
        <v>5</v>
      </c>
      <c r="D23" s="15">
        <v>120670.8</v>
      </c>
      <c r="E23" s="15">
        <v>120670.8</v>
      </c>
      <c r="F23" s="15">
        <v>120670.8</v>
      </c>
      <c r="G23" s="15">
        <v>120670.8</v>
      </c>
      <c r="H23" s="1"/>
    </row>
    <row r="24" spans="1:8" ht="38.25" hidden="1" outlineLevel="3">
      <c r="A24" s="11" t="s">
        <v>19</v>
      </c>
      <c r="B24" s="12" t="s">
        <v>20</v>
      </c>
      <c r="C24" s="12"/>
      <c r="D24" s="15">
        <f>D25</f>
        <v>7620.8</v>
      </c>
      <c r="E24" s="15">
        <f>E25</f>
        <v>7620.8</v>
      </c>
      <c r="F24" s="15">
        <f>F25</f>
        <v>7620.8</v>
      </c>
      <c r="G24" s="15">
        <f>G25</f>
        <v>7620.8</v>
      </c>
      <c r="H24" s="1"/>
    </row>
    <row r="25" spans="1:8" ht="31.15" hidden="1" customHeight="1" outlineLevel="3">
      <c r="A25" s="11" t="s">
        <v>4</v>
      </c>
      <c r="B25" s="12" t="s">
        <v>20</v>
      </c>
      <c r="C25" s="12" t="s">
        <v>5</v>
      </c>
      <c r="D25" s="15">
        <v>7620.8</v>
      </c>
      <c r="E25" s="15">
        <v>7620.8</v>
      </c>
      <c r="F25" s="15">
        <v>7620.8</v>
      </c>
      <c r="G25" s="15">
        <v>7620.8</v>
      </c>
      <c r="H25" s="1"/>
    </row>
    <row r="26" spans="1:8" hidden="1" outlineLevel="3">
      <c r="A26" s="11" t="s">
        <v>258</v>
      </c>
      <c r="B26" s="12" t="s">
        <v>259</v>
      </c>
      <c r="C26" s="12"/>
      <c r="D26" s="15">
        <f>D27</f>
        <v>402</v>
      </c>
      <c r="E26" s="15">
        <f>E27</f>
        <v>402</v>
      </c>
      <c r="F26" s="15">
        <f>F27</f>
        <v>402</v>
      </c>
      <c r="G26" s="15">
        <f>G27</f>
        <v>402</v>
      </c>
      <c r="H26" s="1"/>
    </row>
    <row r="27" spans="1:8" s="5" customFormat="1" ht="25.5" hidden="1" outlineLevel="1">
      <c r="A27" s="11" t="s">
        <v>100</v>
      </c>
      <c r="B27" s="12" t="s">
        <v>259</v>
      </c>
      <c r="C27" s="12" t="s">
        <v>101</v>
      </c>
      <c r="D27" s="15">
        <v>402</v>
      </c>
      <c r="E27" s="15">
        <v>402</v>
      </c>
      <c r="F27" s="15">
        <v>402</v>
      </c>
      <c r="G27" s="15">
        <v>402</v>
      </c>
      <c r="H27" s="4"/>
    </row>
    <row r="28" spans="1:8" s="5" customFormat="1" ht="25.5" hidden="1" outlineLevel="2">
      <c r="A28" s="13" t="s">
        <v>21</v>
      </c>
      <c r="B28" s="14" t="s">
        <v>22</v>
      </c>
      <c r="C28" s="14"/>
      <c r="D28" s="16">
        <f>D29+D32</f>
        <v>26271.599999999999</v>
      </c>
      <c r="E28" s="16">
        <f>E29+E32</f>
        <v>26271.599999999999</v>
      </c>
      <c r="F28" s="16">
        <f>F29+F32</f>
        <v>26271.599999999999</v>
      </c>
      <c r="G28" s="16">
        <f>G29+G32</f>
        <v>26271.599999999999</v>
      </c>
      <c r="H28" s="4"/>
    </row>
    <row r="29" spans="1:8" ht="63.75" hidden="1" outlineLevel="3">
      <c r="A29" s="11" t="s">
        <v>260</v>
      </c>
      <c r="B29" s="12" t="s">
        <v>23</v>
      </c>
      <c r="C29" s="12"/>
      <c r="D29" s="15">
        <f>D30+D31</f>
        <v>4444.3</v>
      </c>
      <c r="E29" s="15">
        <f>E30+E31</f>
        <v>4444.3</v>
      </c>
      <c r="F29" s="15">
        <f>F30+F31</f>
        <v>4444.3</v>
      </c>
      <c r="G29" s="15">
        <f>G30+G31</f>
        <v>4444.3</v>
      </c>
      <c r="H29" s="1"/>
    </row>
    <row r="30" spans="1:8" ht="63.75" hidden="1" outlineLevel="2">
      <c r="A30" s="11" t="s">
        <v>10</v>
      </c>
      <c r="B30" s="12" t="s">
        <v>23</v>
      </c>
      <c r="C30" s="12" t="s">
        <v>11</v>
      </c>
      <c r="D30" s="15">
        <v>4362.2</v>
      </c>
      <c r="E30" s="15">
        <v>4362.2</v>
      </c>
      <c r="F30" s="15">
        <v>4362.2</v>
      </c>
      <c r="G30" s="15">
        <v>4362.2</v>
      </c>
      <c r="H30" s="1"/>
    </row>
    <row r="31" spans="1:8" ht="25.5" hidden="1" outlineLevel="3">
      <c r="A31" s="11" t="s">
        <v>12</v>
      </c>
      <c r="B31" s="12" t="s">
        <v>23</v>
      </c>
      <c r="C31" s="12" t="s">
        <v>13</v>
      </c>
      <c r="D31" s="15">
        <v>82.1</v>
      </c>
      <c r="E31" s="15">
        <v>82.1</v>
      </c>
      <c r="F31" s="15">
        <v>82.1</v>
      </c>
      <c r="G31" s="15">
        <v>82.1</v>
      </c>
      <c r="H31" s="1"/>
    </row>
    <row r="32" spans="1:8" s="5" customFormat="1" ht="38.25" hidden="1" outlineLevel="1">
      <c r="A32" s="11" t="s">
        <v>211</v>
      </c>
      <c r="B32" s="12" t="s">
        <v>24</v>
      </c>
      <c r="C32" s="12"/>
      <c r="D32" s="15">
        <f>D33+D34+D36+D35</f>
        <v>21827.3</v>
      </c>
      <c r="E32" s="15">
        <f>E33+E34+E36+E35</f>
        <v>21827.3</v>
      </c>
      <c r="F32" s="15">
        <f>F33+F34+F36+F35</f>
        <v>21827.3</v>
      </c>
      <c r="G32" s="15">
        <f>G33+G34+G36+G35</f>
        <v>21827.3</v>
      </c>
      <c r="H32" s="4"/>
    </row>
    <row r="33" spans="1:8" ht="63.75" hidden="1" outlineLevel="2">
      <c r="A33" s="11" t="s">
        <v>10</v>
      </c>
      <c r="B33" s="12" t="s">
        <v>24</v>
      </c>
      <c r="C33" s="12" t="s">
        <v>11</v>
      </c>
      <c r="D33" s="15">
        <v>17411.3</v>
      </c>
      <c r="E33" s="15">
        <v>17411.3</v>
      </c>
      <c r="F33" s="15">
        <v>17411.3</v>
      </c>
      <c r="G33" s="15">
        <v>17411.3</v>
      </c>
      <c r="H33" s="1"/>
    </row>
    <row r="34" spans="1:8" ht="25.5" hidden="1" outlineLevel="3">
      <c r="A34" s="11" t="s">
        <v>12</v>
      </c>
      <c r="B34" s="12" t="s">
        <v>24</v>
      </c>
      <c r="C34" s="12" t="s">
        <v>13</v>
      </c>
      <c r="D34" s="15">
        <v>762</v>
      </c>
      <c r="E34" s="15">
        <v>762</v>
      </c>
      <c r="F34" s="15">
        <v>762</v>
      </c>
      <c r="G34" s="15">
        <v>762</v>
      </c>
      <c r="H34" s="1"/>
    </row>
    <row r="35" spans="1:8" ht="38.25" hidden="1" outlineLevel="3">
      <c r="A35" s="11" t="s">
        <v>4</v>
      </c>
      <c r="B35" s="12" t="s">
        <v>24</v>
      </c>
      <c r="C35" s="12">
        <v>600</v>
      </c>
      <c r="D35" s="15">
        <v>3651.5</v>
      </c>
      <c r="E35" s="15">
        <v>3651.5</v>
      </c>
      <c r="F35" s="15">
        <v>3651.5</v>
      </c>
      <c r="G35" s="15">
        <v>3651.5</v>
      </c>
      <c r="H35" s="1"/>
    </row>
    <row r="36" spans="1:8" hidden="1" outlineLevel="3">
      <c r="A36" s="11" t="s">
        <v>14</v>
      </c>
      <c r="B36" s="12" t="s">
        <v>24</v>
      </c>
      <c r="C36" s="12" t="s">
        <v>15</v>
      </c>
      <c r="D36" s="15">
        <v>2.5</v>
      </c>
      <c r="E36" s="15">
        <v>2.5</v>
      </c>
      <c r="F36" s="15">
        <v>2.5</v>
      </c>
      <c r="G36" s="15">
        <v>2.5</v>
      </c>
      <c r="H36" s="1"/>
    </row>
    <row r="37" spans="1:8" s="5" customFormat="1" ht="14.25" hidden="1" outlineLevel="2">
      <c r="A37" s="13" t="s">
        <v>25</v>
      </c>
      <c r="B37" s="14" t="s">
        <v>26</v>
      </c>
      <c r="C37" s="14"/>
      <c r="D37" s="16">
        <f t="shared" ref="D37:G38" si="2">D38</f>
        <v>75374.100000000006</v>
      </c>
      <c r="E37" s="16">
        <f t="shared" si="2"/>
        <v>75374.100000000006</v>
      </c>
      <c r="F37" s="16">
        <f t="shared" si="2"/>
        <v>75374.2</v>
      </c>
      <c r="G37" s="16">
        <f t="shared" si="2"/>
        <v>75374.2</v>
      </c>
      <c r="H37" s="4"/>
    </row>
    <row r="38" spans="1:8" ht="38.25" hidden="1" outlineLevel="3">
      <c r="A38" s="11" t="s">
        <v>212</v>
      </c>
      <c r="B38" s="12" t="s">
        <v>27</v>
      </c>
      <c r="C38" s="12"/>
      <c r="D38" s="15">
        <f t="shared" si="2"/>
        <v>75374.100000000006</v>
      </c>
      <c r="E38" s="15">
        <f t="shared" si="2"/>
        <v>75374.100000000006</v>
      </c>
      <c r="F38" s="15">
        <f t="shared" si="2"/>
        <v>75374.2</v>
      </c>
      <c r="G38" s="15">
        <f t="shared" si="2"/>
        <v>75374.2</v>
      </c>
      <c r="H38" s="1"/>
    </row>
    <row r="39" spans="1:8" ht="28.9" hidden="1" customHeight="1" outlineLevel="3">
      <c r="A39" s="11" t="s">
        <v>4</v>
      </c>
      <c r="B39" s="12" t="s">
        <v>27</v>
      </c>
      <c r="C39" s="12" t="s">
        <v>5</v>
      </c>
      <c r="D39" s="15">
        <v>75374.100000000006</v>
      </c>
      <c r="E39" s="15">
        <v>75374.100000000006</v>
      </c>
      <c r="F39" s="15">
        <v>75374.2</v>
      </c>
      <c r="G39" s="15">
        <v>75374.2</v>
      </c>
      <c r="H39" s="1"/>
    </row>
    <row r="40" spans="1:8" s="5" customFormat="1" ht="25.5" hidden="1" outlineLevel="3">
      <c r="A40" s="13" t="s">
        <v>28</v>
      </c>
      <c r="B40" s="14" t="s">
        <v>29</v>
      </c>
      <c r="C40" s="14"/>
      <c r="D40" s="16">
        <f>D41+D43+D45+D47+D50</f>
        <v>14413.900000000001</v>
      </c>
      <c r="E40" s="16">
        <f>E41+E43+E45+E47+E50</f>
        <v>14413.900000000001</v>
      </c>
      <c r="F40" s="16">
        <f>F41+F43+F45+F47+F50</f>
        <v>14413.900000000001</v>
      </c>
      <c r="G40" s="16">
        <f>G41+G43+G45+G47+G50</f>
        <v>14413.900000000001</v>
      </c>
      <c r="H40" s="4"/>
    </row>
    <row r="41" spans="1:8" s="5" customFormat="1" ht="38.25" hidden="1" outlineLevel="1">
      <c r="A41" s="11" t="s">
        <v>213</v>
      </c>
      <c r="B41" s="12" t="s">
        <v>30</v>
      </c>
      <c r="C41" s="12"/>
      <c r="D41" s="15">
        <f>D42</f>
        <v>2827.2</v>
      </c>
      <c r="E41" s="15">
        <f>E42</f>
        <v>2827.2</v>
      </c>
      <c r="F41" s="15">
        <f>F42</f>
        <v>2827.2</v>
      </c>
      <c r="G41" s="15">
        <f>G42</f>
        <v>2827.2</v>
      </c>
      <c r="H41" s="4"/>
    </row>
    <row r="42" spans="1:8" ht="30.6" hidden="1" customHeight="1" outlineLevel="2">
      <c r="A42" s="11" t="s">
        <v>4</v>
      </c>
      <c r="B42" s="12" t="s">
        <v>30</v>
      </c>
      <c r="C42" s="12" t="s">
        <v>5</v>
      </c>
      <c r="D42" s="15">
        <v>2827.2</v>
      </c>
      <c r="E42" s="15">
        <v>2827.2</v>
      </c>
      <c r="F42" s="15">
        <v>2827.2</v>
      </c>
      <c r="G42" s="15">
        <v>2827.2</v>
      </c>
      <c r="H42" s="1"/>
    </row>
    <row r="43" spans="1:8" ht="38.25" hidden="1" outlineLevel="3">
      <c r="A43" s="11" t="s">
        <v>31</v>
      </c>
      <c r="B43" s="12" t="s">
        <v>32</v>
      </c>
      <c r="C43" s="12"/>
      <c r="D43" s="15">
        <f>D44</f>
        <v>5426.5</v>
      </c>
      <c r="E43" s="15">
        <f>E44</f>
        <v>5426.5</v>
      </c>
      <c r="F43" s="15">
        <f>F44</f>
        <v>5426.5</v>
      </c>
      <c r="G43" s="15">
        <f>G44</f>
        <v>5426.5</v>
      </c>
      <c r="H43" s="1"/>
    </row>
    <row r="44" spans="1:8" s="5" customFormat="1" ht="15.6" hidden="1" customHeight="1" outlineLevel="1">
      <c r="A44" s="11" t="s">
        <v>33</v>
      </c>
      <c r="B44" s="12" t="s">
        <v>32</v>
      </c>
      <c r="C44" s="12" t="s">
        <v>34</v>
      </c>
      <c r="D44" s="15">
        <v>5426.5</v>
      </c>
      <c r="E44" s="15">
        <v>5426.5</v>
      </c>
      <c r="F44" s="15">
        <v>5426.5</v>
      </c>
      <c r="G44" s="15">
        <v>5426.5</v>
      </c>
      <c r="H44" s="4"/>
    </row>
    <row r="45" spans="1:8" ht="16.149999999999999" hidden="1" customHeight="1" outlineLevel="2">
      <c r="A45" s="11" t="s">
        <v>35</v>
      </c>
      <c r="B45" s="12" t="s">
        <v>36</v>
      </c>
      <c r="C45" s="12"/>
      <c r="D45" s="15">
        <f>D46</f>
        <v>6125.2</v>
      </c>
      <c r="E45" s="15">
        <f>E46</f>
        <v>6125.2</v>
      </c>
      <c r="F45" s="15">
        <f>F46</f>
        <v>6125.2</v>
      </c>
      <c r="G45" s="15">
        <f>G46</f>
        <v>6125.2</v>
      </c>
      <c r="H45" s="1"/>
    </row>
    <row r="46" spans="1:8" ht="28.15" hidden="1" customHeight="1" outlineLevel="3">
      <c r="A46" s="11" t="s">
        <v>4</v>
      </c>
      <c r="B46" s="12" t="s">
        <v>36</v>
      </c>
      <c r="C46" s="12" t="s">
        <v>5</v>
      </c>
      <c r="D46" s="15">
        <v>6125.2</v>
      </c>
      <c r="E46" s="15">
        <v>6125.2</v>
      </c>
      <c r="F46" s="15">
        <v>6125.2</v>
      </c>
      <c r="G46" s="15">
        <v>6125.2</v>
      </c>
      <c r="H46" s="1"/>
    </row>
    <row r="47" spans="1:8" ht="25.5" hidden="1" outlineLevel="2">
      <c r="A47" s="11" t="s">
        <v>37</v>
      </c>
      <c r="B47" s="12" t="s">
        <v>38</v>
      </c>
      <c r="C47" s="12"/>
      <c r="D47" s="15">
        <f>D48+D49</f>
        <v>6.3</v>
      </c>
      <c r="E47" s="15">
        <f>E48+E49</f>
        <v>6.3</v>
      </c>
      <c r="F47" s="15">
        <f>F48+F49</f>
        <v>6.3</v>
      </c>
      <c r="G47" s="15">
        <f>G48+G49</f>
        <v>6.3</v>
      </c>
      <c r="H47" s="1"/>
    </row>
    <row r="48" spans="1:8" ht="25.5" hidden="1" outlineLevel="3">
      <c r="A48" s="11" t="s">
        <v>12</v>
      </c>
      <c r="B48" s="12" t="s">
        <v>38</v>
      </c>
      <c r="C48" s="12" t="s">
        <v>13</v>
      </c>
      <c r="D48" s="15">
        <v>1.3</v>
      </c>
      <c r="E48" s="15">
        <v>1.3</v>
      </c>
      <c r="F48" s="15">
        <v>1.3</v>
      </c>
      <c r="G48" s="15">
        <v>1.3</v>
      </c>
      <c r="H48" s="1"/>
    </row>
    <row r="49" spans="1:8" ht="29.45" hidden="1" customHeight="1" outlineLevel="2">
      <c r="A49" s="11" t="s">
        <v>4</v>
      </c>
      <c r="B49" s="12" t="s">
        <v>38</v>
      </c>
      <c r="C49" s="12" t="s">
        <v>5</v>
      </c>
      <c r="D49" s="15">
        <v>5</v>
      </c>
      <c r="E49" s="15">
        <v>5</v>
      </c>
      <c r="F49" s="15">
        <v>5</v>
      </c>
      <c r="G49" s="15">
        <v>5</v>
      </c>
      <c r="H49" s="1"/>
    </row>
    <row r="50" spans="1:8" ht="25.5" hidden="1" outlineLevel="3">
      <c r="A50" s="11" t="s">
        <v>214</v>
      </c>
      <c r="B50" s="12" t="s">
        <v>39</v>
      </c>
      <c r="C50" s="12"/>
      <c r="D50" s="15">
        <f>D51</f>
        <v>28.7</v>
      </c>
      <c r="E50" s="15">
        <f>E51</f>
        <v>28.7</v>
      </c>
      <c r="F50" s="15">
        <f>F51</f>
        <v>28.7</v>
      </c>
      <c r="G50" s="15">
        <f>G51</f>
        <v>28.7</v>
      </c>
      <c r="H50" s="1"/>
    </row>
    <row r="51" spans="1:8" ht="25.5" hidden="1" outlineLevel="2">
      <c r="A51" s="11" t="s">
        <v>12</v>
      </c>
      <c r="B51" s="12" t="s">
        <v>39</v>
      </c>
      <c r="C51" s="12" t="s">
        <v>13</v>
      </c>
      <c r="D51" s="15">
        <v>28.7</v>
      </c>
      <c r="E51" s="15">
        <v>28.7</v>
      </c>
      <c r="F51" s="15">
        <v>28.7</v>
      </c>
      <c r="G51" s="15">
        <v>28.7</v>
      </c>
      <c r="H51" s="1"/>
    </row>
    <row r="52" spans="1:8" s="5" customFormat="1" ht="51" hidden="1" outlineLevel="3">
      <c r="A52" s="13" t="s">
        <v>261</v>
      </c>
      <c r="B52" s="14" t="s">
        <v>40</v>
      </c>
      <c r="C52" s="14"/>
      <c r="D52" s="16">
        <f>D53+D56</f>
        <v>76007.600000000006</v>
      </c>
      <c r="E52" s="16">
        <f>E53+E56</f>
        <v>76007.600000000006</v>
      </c>
      <c r="F52" s="16">
        <f>F53+F56</f>
        <v>76007.600000000006</v>
      </c>
      <c r="G52" s="16">
        <f>G53+G56</f>
        <v>76007.600000000006</v>
      </c>
      <c r="H52" s="4"/>
    </row>
    <row r="53" spans="1:8" ht="38.25" hidden="1" outlineLevel="3">
      <c r="A53" s="11" t="s">
        <v>241</v>
      </c>
      <c r="B53" s="12" t="s">
        <v>41</v>
      </c>
      <c r="C53" s="12"/>
      <c r="D53" s="15">
        <f>D54+D55</f>
        <v>150</v>
      </c>
      <c r="E53" s="15">
        <f>E54+E55</f>
        <v>150</v>
      </c>
      <c r="F53" s="15">
        <f>F54+F55</f>
        <v>150</v>
      </c>
      <c r="G53" s="15">
        <f>G54+G55</f>
        <v>150</v>
      </c>
      <c r="H53" s="1"/>
    </row>
    <row r="54" spans="1:8" ht="25.5" hidden="1" outlineLevel="2">
      <c r="A54" s="11" t="s">
        <v>12</v>
      </c>
      <c r="B54" s="12" t="s">
        <v>41</v>
      </c>
      <c r="C54" s="12" t="s">
        <v>13</v>
      </c>
      <c r="D54" s="15">
        <v>20</v>
      </c>
      <c r="E54" s="15">
        <v>20</v>
      </c>
      <c r="F54" s="15">
        <v>20</v>
      </c>
      <c r="G54" s="15">
        <v>20</v>
      </c>
      <c r="H54" s="1"/>
    </row>
    <row r="55" spans="1:8" ht="29.45" hidden="1" customHeight="1" outlineLevel="3">
      <c r="A55" s="11" t="s">
        <v>4</v>
      </c>
      <c r="B55" s="12" t="s">
        <v>41</v>
      </c>
      <c r="C55" s="12" t="s">
        <v>5</v>
      </c>
      <c r="D55" s="15">
        <v>130</v>
      </c>
      <c r="E55" s="15">
        <v>130</v>
      </c>
      <c r="F55" s="15">
        <v>130</v>
      </c>
      <c r="G55" s="15">
        <v>130</v>
      </c>
      <c r="H55" s="1"/>
    </row>
    <row r="56" spans="1:8" s="5" customFormat="1" ht="25.5" hidden="1">
      <c r="A56" s="11" t="s">
        <v>42</v>
      </c>
      <c r="B56" s="12" t="s">
        <v>43</v>
      </c>
      <c r="C56" s="12"/>
      <c r="D56" s="15">
        <f>D57</f>
        <v>75857.600000000006</v>
      </c>
      <c r="E56" s="15">
        <f>E57</f>
        <v>75857.600000000006</v>
      </c>
      <c r="F56" s="15">
        <f>F57</f>
        <v>75857.600000000006</v>
      </c>
      <c r="G56" s="15">
        <f>G57</f>
        <v>75857.600000000006</v>
      </c>
      <c r="H56" s="4"/>
    </row>
    <row r="57" spans="1:8" ht="29.45" hidden="1" customHeight="1" outlineLevel="2">
      <c r="A57" s="11" t="s">
        <v>4</v>
      </c>
      <c r="B57" s="12" t="s">
        <v>43</v>
      </c>
      <c r="C57" s="12" t="s">
        <v>5</v>
      </c>
      <c r="D57" s="15">
        <v>75857.600000000006</v>
      </c>
      <c r="E57" s="15">
        <v>75857.600000000006</v>
      </c>
      <c r="F57" s="15">
        <v>75857.600000000006</v>
      </c>
      <c r="G57" s="15">
        <v>75857.600000000006</v>
      </c>
      <c r="H57" s="1"/>
    </row>
    <row r="58" spans="1:8" s="5" customFormat="1" ht="25.5" hidden="1" outlineLevel="3">
      <c r="A58" s="13" t="s">
        <v>262</v>
      </c>
      <c r="B58" s="14" t="s">
        <v>44</v>
      </c>
      <c r="C58" s="14"/>
      <c r="D58" s="16">
        <f>D59+D65+D72+D75</f>
        <v>117152.79999999999</v>
      </c>
      <c r="E58" s="16">
        <f>E59+E65+E72+E75</f>
        <v>117152.79999999999</v>
      </c>
      <c r="F58" s="16">
        <f>F59+F65+F72+F75</f>
        <v>117152.79999999999</v>
      </c>
      <c r="G58" s="16">
        <f>G59+G65+G72+G75</f>
        <v>117152.79999999999</v>
      </c>
      <c r="H58" s="4"/>
    </row>
    <row r="59" spans="1:8" s="5" customFormat="1" ht="25.5" hidden="1" outlineLevel="3">
      <c r="A59" s="13" t="s">
        <v>263</v>
      </c>
      <c r="B59" s="14" t="s">
        <v>45</v>
      </c>
      <c r="C59" s="14"/>
      <c r="D59" s="16">
        <f>D60+D63</f>
        <v>75667.399999999994</v>
      </c>
      <c r="E59" s="16">
        <f>E60+E63</f>
        <v>75667.399999999994</v>
      </c>
      <c r="F59" s="16">
        <f>F60+F63</f>
        <v>75667.399999999994</v>
      </c>
      <c r="G59" s="16">
        <f>G60+G63</f>
        <v>75667.399999999994</v>
      </c>
      <c r="H59" s="4"/>
    </row>
    <row r="60" spans="1:8" ht="25.5" hidden="1" outlineLevel="2">
      <c r="A60" s="11" t="s">
        <v>215</v>
      </c>
      <c r="B60" s="12" t="s">
        <v>46</v>
      </c>
      <c r="C60" s="12"/>
      <c r="D60" s="15">
        <f>D61+D62</f>
        <v>433</v>
      </c>
      <c r="E60" s="15">
        <f>E61+E62</f>
        <v>433</v>
      </c>
      <c r="F60" s="15">
        <f>F61+F62</f>
        <v>433</v>
      </c>
      <c r="G60" s="15">
        <f>G61+G62</f>
        <v>433</v>
      </c>
      <c r="H60" s="1"/>
    </row>
    <row r="61" spans="1:8" ht="25.5" hidden="1" outlineLevel="3">
      <c r="A61" s="11" t="s">
        <v>12</v>
      </c>
      <c r="B61" s="12" t="s">
        <v>46</v>
      </c>
      <c r="C61" s="12" t="s">
        <v>13</v>
      </c>
      <c r="D61" s="15">
        <v>29</v>
      </c>
      <c r="E61" s="15">
        <v>29</v>
      </c>
      <c r="F61" s="15">
        <v>29</v>
      </c>
      <c r="G61" s="15">
        <v>29</v>
      </c>
      <c r="H61" s="1"/>
    </row>
    <row r="62" spans="1:8" s="5" customFormat="1" ht="31.15" hidden="1" customHeight="1">
      <c r="A62" s="11" t="s">
        <v>4</v>
      </c>
      <c r="B62" s="12" t="s">
        <v>46</v>
      </c>
      <c r="C62" s="12" t="s">
        <v>5</v>
      </c>
      <c r="D62" s="15">
        <v>404</v>
      </c>
      <c r="E62" s="15">
        <v>404</v>
      </c>
      <c r="F62" s="15">
        <v>404</v>
      </c>
      <c r="G62" s="15">
        <v>404</v>
      </c>
      <c r="H62" s="4"/>
    </row>
    <row r="63" spans="1:8" s="5" customFormat="1" ht="25.5" hidden="1" outlineLevel="1">
      <c r="A63" s="11" t="s">
        <v>216</v>
      </c>
      <c r="B63" s="12" t="s">
        <v>47</v>
      </c>
      <c r="C63" s="12"/>
      <c r="D63" s="15">
        <f>D64</f>
        <v>75234.399999999994</v>
      </c>
      <c r="E63" s="15">
        <f>E64</f>
        <v>75234.399999999994</v>
      </c>
      <c r="F63" s="15">
        <f>F64</f>
        <v>75234.399999999994</v>
      </c>
      <c r="G63" s="15">
        <f>G64</f>
        <v>75234.399999999994</v>
      </c>
      <c r="H63" s="4"/>
    </row>
    <row r="64" spans="1:8" ht="28.9" hidden="1" customHeight="1" outlineLevel="2">
      <c r="A64" s="11" t="s">
        <v>4</v>
      </c>
      <c r="B64" s="12" t="s">
        <v>47</v>
      </c>
      <c r="C64" s="12" t="s">
        <v>5</v>
      </c>
      <c r="D64" s="15">
        <v>75234.399999999994</v>
      </c>
      <c r="E64" s="15">
        <v>75234.399999999994</v>
      </c>
      <c r="F64" s="15">
        <v>75234.399999999994</v>
      </c>
      <c r="G64" s="15">
        <v>75234.399999999994</v>
      </c>
      <c r="H64" s="1"/>
    </row>
    <row r="65" spans="1:8" s="5" customFormat="1" ht="14.25" hidden="1" outlineLevel="3">
      <c r="A65" s="13" t="s">
        <v>217</v>
      </c>
      <c r="B65" s="14" t="s">
        <v>48</v>
      </c>
      <c r="C65" s="14"/>
      <c r="D65" s="16">
        <f>D66+D68+D70</f>
        <v>29119.4</v>
      </c>
      <c r="E65" s="16">
        <f>E66+E68+E70</f>
        <v>29119.4</v>
      </c>
      <c r="F65" s="16">
        <f>F66+F68+F70</f>
        <v>29119.4</v>
      </c>
      <c r="G65" s="16">
        <f>G66+G68+G70</f>
        <v>29119.4</v>
      </c>
      <c r="H65" s="4"/>
    </row>
    <row r="66" spans="1:8" ht="16.149999999999999" hidden="1" customHeight="1" outlineLevel="3">
      <c r="A66" s="11" t="s">
        <v>242</v>
      </c>
      <c r="B66" s="12" t="s">
        <v>49</v>
      </c>
      <c r="C66" s="12"/>
      <c r="D66" s="15">
        <f>D67</f>
        <v>28438.400000000001</v>
      </c>
      <c r="E66" s="15">
        <f>E67</f>
        <v>28438.400000000001</v>
      </c>
      <c r="F66" s="15">
        <f>F67</f>
        <v>28438.400000000001</v>
      </c>
      <c r="G66" s="15">
        <f>G67</f>
        <v>28438.400000000001</v>
      </c>
      <c r="H66" s="1"/>
    </row>
    <row r="67" spans="1:8" ht="29.45" hidden="1" customHeight="1" outlineLevel="2">
      <c r="A67" s="11" t="s">
        <v>4</v>
      </c>
      <c r="B67" s="12" t="s">
        <v>49</v>
      </c>
      <c r="C67" s="12" t="s">
        <v>5</v>
      </c>
      <c r="D67" s="15">
        <v>28438.400000000001</v>
      </c>
      <c r="E67" s="15">
        <v>28438.400000000001</v>
      </c>
      <c r="F67" s="15">
        <v>28438.400000000001</v>
      </c>
      <c r="G67" s="15">
        <v>28438.400000000001</v>
      </c>
      <c r="H67" s="1"/>
    </row>
    <row r="68" spans="1:8" hidden="1" outlineLevel="3">
      <c r="A68" s="11" t="s">
        <v>218</v>
      </c>
      <c r="B68" s="12" t="s">
        <v>50</v>
      </c>
      <c r="C68" s="12"/>
      <c r="D68" s="15">
        <f>D69</f>
        <v>1</v>
      </c>
      <c r="E68" s="15">
        <f>E69</f>
        <v>1</v>
      </c>
      <c r="F68" s="15">
        <f>F69</f>
        <v>1</v>
      </c>
      <c r="G68" s="15">
        <f>G69</f>
        <v>1</v>
      </c>
      <c r="H68" s="1"/>
    </row>
    <row r="69" spans="1:8" s="5" customFormat="1" ht="28.9" hidden="1" customHeight="1" outlineLevel="1">
      <c r="A69" s="11" t="s">
        <v>4</v>
      </c>
      <c r="B69" s="12" t="s">
        <v>50</v>
      </c>
      <c r="C69" s="12" t="s">
        <v>5</v>
      </c>
      <c r="D69" s="15">
        <v>1</v>
      </c>
      <c r="E69" s="15">
        <v>1</v>
      </c>
      <c r="F69" s="15">
        <v>1</v>
      </c>
      <c r="G69" s="15">
        <v>1</v>
      </c>
      <c r="H69" s="4"/>
    </row>
    <row r="70" spans="1:8" ht="51" hidden="1" outlineLevel="2">
      <c r="A70" s="11" t="s">
        <v>243</v>
      </c>
      <c r="B70" s="12" t="s">
        <v>51</v>
      </c>
      <c r="C70" s="12"/>
      <c r="D70" s="15">
        <f>D71</f>
        <v>680</v>
      </c>
      <c r="E70" s="15">
        <f>E71</f>
        <v>680</v>
      </c>
      <c r="F70" s="15">
        <f>F71</f>
        <v>680</v>
      </c>
      <c r="G70" s="15">
        <f>G71</f>
        <v>680</v>
      </c>
      <c r="H70" s="1"/>
    </row>
    <row r="71" spans="1:8" ht="29.45" hidden="1" customHeight="1" outlineLevel="3">
      <c r="A71" s="11" t="s">
        <v>4</v>
      </c>
      <c r="B71" s="12" t="s">
        <v>51</v>
      </c>
      <c r="C71" s="12" t="s">
        <v>5</v>
      </c>
      <c r="D71" s="15">
        <v>680</v>
      </c>
      <c r="E71" s="15">
        <v>680</v>
      </c>
      <c r="F71" s="15">
        <v>680</v>
      </c>
      <c r="G71" s="15">
        <v>680</v>
      </c>
      <c r="H71" s="1"/>
    </row>
    <row r="72" spans="1:8" s="5" customFormat="1" ht="14.25" hidden="1" outlineLevel="2">
      <c r="A72" s="13" t="s">
        <v>219</v>
      </c>
      <c r="B72" s="14" t="s">
        <v>52</v>
      </c>
      <c r="C72" s="14"/>
      <c r="D72" s="16">
        <f t="shared" ref="D72:G73" si="3">D73</f>
        <v>7354.2</v>
      </c>
      <c r="E72" s="16">
        <f t="shared" si="3"/>
        <v>7354.2</v>
      </c>
      <c r="F72" s="16">
        <f t="shared" si="3"/>
        <v>7354.2</v>
      </c>
      <c r="G72" s="16">
        <f t="shared" si="3"/>
        <v>7354.2</v>
      </c>
      <c r="H72" s="4"/>
    </row>
    <row r="73" spans="1:8" ht="25.5" hidden="1" outlineLevel="3">
      <c r="A73" s="11" t="s">
        <v>53</v>
      </c>
      <c r="B73" s="12" t="s">
        <v>54</v>
      </c>
      <c r="C73" s="12"/>
      <c r="D73" s="15">
        <f t="shared" si="3"/>
        <v>7354.2</v>
      </c>
      <c r="E73" s="15">
        <f t="shared" si="3"/>
        <v>7354.2</v>
      </c>
      <c r="F73" s="15">
        <f t="shared" si="3"/>
        <v>7354.2</v>
      </c>
      <c r="G73" s="15">
        <f t="shared" si="3"/>
        <v>7354.2</v>
      </c>
      <c r="H73" s="1"/>
    </row>
    <row r="74" spans="1:8" ht="30.6" hidden="1" customHeight="1" outlineLevel="2">
      <c r="A74" s="11" t="s">
        <v>4</v>
      </c>
      <c r="B74" s="12" t="s">
        <v>54</v>
      </c>
      <c r="C74" s="12" t="s">
        <v>5</v>
      </c>
      <c r="D74" s="15">
        <v>7354.2</v>
      </c>
      <c r="E74" s="15">
        <v>7354.2</v>
      </c>
      <c r="F74" s="15">
        <v>7354.2</v>
      </c>
      <c r="G74" s="15">
        <v>7354.2</v>
      </c>
      <c r="H74" s="1"/>
    </row>
    <row r="75" spans="1:8" s="5" customFormat="1" ht="25.5" hidden="1" outlineLevel="3">
      <c r="A75" s="13" t="s">
        <v>55</v>
      </c>
      <c r="B75" s="14" t="s">
        <v>56</v>
      </c>
      <c r="C75" s="14"/>
      <c r="D75" s="16">
        <f>D76+D79+D82+D84</f>
        <v>5011.8</v>
      </c>
      <c r="E75" s="16">
        <f>E76+E79+E82+E84</f>
        <v>5011.8</v>
      </c>
      <c r="F75" s="16">
        <f>F76+F79+F82+F84</f>
        <v>5011.8</v>
      </c>
      <c r="G75" s="16">
        <f>G76+G79+G82+G84</f>
        <v>5011.8</v>
      </c>
      <c r="H75" s="4"/>
    </row>
    <row r="76" spans="1:8" s="5" customFormat="1" ht="63.75" hidden="1" outlineLevel="1">
      <c r="A76" s="11" t="s">
        <v>264</v>
      </c>
      <c r="B76" s="12" t="s">
        <v>57</v>
      </c>
      <c r="C76" s="12"/>
      <c r="D76" s="15">
        <f>D77+D78</f>
        <v>3605.8</v>
      </c>
      <c r="E76" s="15">
        <f>E77+E78</f>
        <v>3605.8</v>
      </c>
      <c r="F76" s="15">
        <f>F77+F78</f>
        <v>3605.8</v>
      </c>
      <c r="G76" s="15">
        <f>G77+G78</f>
        <v>3605.8</v>
      </c>
      <c r="H76" s="4"/>
    </row>
    <row r="77" spans="1:8" ht="63.75" hidden="1" outlineLevel="2">
      <c r="A77" s="11" t="s">
        <v>10</v>
      </c>
      <c r="B77" s="12" t="s">
        <v>57</v>
      </c>
      <c r="C77" s="12" t="s">
        <v>11</v>
      </c>
      <c r="D77" s="15">
        <v>3538.3</v>
      </c>
      <c r="E77" s="15">
        <v>3538.3</v>
      </c>
      <c r="F77" s="15">
        <v>3538.3</v>
      </c>
      <c r="G77" s="15">
        <v>3538.3</v>
      </c>
      <c r="H77" s="1"/>
    </row>
    <row r="78" spans="1:8" ht="25.5" hidden="1" outlineLevel="3">
      <c r="A78" s="11" t="s">
        <v>12</v>
      </c>
      <c r="B78" s="12" t="s">
        <v>57</v>
      </c>
      <c r="C78" s="12" t="s">
        <v>13</v>
      </c>
      <c r="D78" s="15">
        <v>67.5</v>
      </c>
      <c r="E78" s="15">
        <v>67.5</v>
      </c>
      <c r="F78" s="15">
        <v>67.5</v>
      </c>
      <c r="G78" s="15">
        <v>67.5</v>
      </c>
      <c r="H78" s="1"/>
    </row>
    <row r="79" spans="1:8" s="5" customFormat="1" ht="63.75" hidden="1" outlineLevel="3">
      <c r="A79" s="11" t="s">
        <v>220</v>
      </c>
      <c r="B79" s="12" t="s">
        <v>58</v>
      </c>
      <c r="C79" s="12"/>
      <c r="D79" s="15">
        <f>D80+D81</f>
        <v>0</v>
      </c>
      <c r="E79" s="15">
        <f>E80+E81</f>
        <v>0</v>
      </c>
      <c r="F79" s="15">
        <f>F80+F81</f>
        <v>0</v>
      </c>
      <c r="G79" s="15">
        <f>G80+G81</f>
        <v>0</v>
      </c>
      <c r="H79" s="4"/>
    </row>
    <row r="80" spans="1:8" ht="63.75" hidden="1" outlineLevel="3">
      <c r="A80" s="11" t="s">
        <v>10</v>
      </c>
      <c r="B80" s="12" t="s">
        <v>58</v>
      </c>
      <c r="C80" s="12" t="s">
        <v>11</v>
      </c>
      <c r="D80" s="15">
        <v>0</v>
      </c>
      <c r="E80" s="15">
        <v>0</v>
      </c>
      <c r="F80" s="15">
        <v>0</v>
      </c>
      <c r="G80" s="15">
        <v>0</v>
      </c>
      <c r="H80" s="1"/>
    </row>
    <row r="81" spans="1:8" ht="25.5" hidden="1" outlineLevel="2">
      <c r="A81" s="11" t="s">
        <v>12</v>
      </c>
      <c r="B81" s="12" t="s">
        <v>58</v>
      </c>
      <c r="C81" s="12" t="s">
        <v>13</v>
      </c>
      <c r="D81" s="15">
        <v>0</v>
      </c>
      <c r="E81" s="15">
        <v>0</v>
      </c>
      <c r="F81" s="15">
        <v>0</v>
      </c>
      <c r="G81" s="15">
        <v>0</v>
      </c>
      <c r="H81" s="1"/>
    </row>
    <row r="82" spans="1:8" ht="25.5" hidden="1" outlineLevel="3">
      <c r="A82" s="11" t="s">
        <v>155</v>
      </c>
      <c r="B82" s="12" t="s">
        <v>59</v>
      </c>
      <c r="C82" s="12"/>
      <c r="D82" s="15">
        <f>D83</f>
        <v>1256</v>
      </c>
      <c r="E82" s="15">
        <f>E83</f>
        <v>1256</v>
      </c>
      <c r="F82" s="15">
        <f>F83</f>
        <v>1256</v>
      </c>
      <c r="G82" s="15">
        <f>G83</f>
        <v>1256</v>
      </c>
      <c r="H82" s="1"/>
    </row>
    <row r="83" spans="1:8" ht="30" hidden="1" customHeight="1" outlineLevel="3">
      <c r="A83" s="11" t="s">
        <v>4</v>
      </c>
      <c r="B83" s="12" t="s">
        <v>59</v>
      </c>
      <c r="C83" s="12" t="s">
        <v>5</v>
      </c>
      <c r="D83" s="15">
        <v>1256</v>
      </c>
      <c r="E83" s="15">
        <v>1256</v>
      </c>
      <c r="F83" s="15">
        <v>1256</v>
      </c>
      <c r="G83" s="15">
        <v>1256</v>
      </c>
      <c r="H83" s="1"/>
    </row>
    <row r="84" spans="1:8" ht="25.5" hidden="1" outlineLevel="2">
      <c r="A84" s="11" t="s">
        <v>60</v>
      </c>
      <c r="B84" s="12" t="s">
        <v>61</v>
      </c>
      <c r="C84" s="12"/>
      <c r="D84" s="15">
        <f>D85</f>
        <v>150</v>
      </c>
      <c r="E84" s="15">
        <f>E85</f>
        <v>150</v>
      </c>
      <c r="F84" s="15">
        <f>F85</f>
        <v>150</v>
      </c>
      <c r="G84" s="15">
        <f>G85</f>
        <v>150</v>
      </c>
      <c r="H84" s="1"/>
    </row>
    <row r="85" spans="1:8" ht="25.5" hidden="1" outlineLevel="3">
      <c r="A85" s="11" t="s">
        <v>12</v>
      </c>
      <c r="B85" s="12" t="s">
        <v>61</v>
      </c>
      <c r="C85" s="12" t="s">
        <v>13</v>
      </c>
      <c r="D85" s="15">
        <v>150</v>
      </c>
      <c r="E85" s="15">
        <v>150</v>
      </c>
      <c r="F85" s="15">
        <v>150</v>
      </c>
      <c r="G85" s="15">
        <v>150</v>
      </c>
      <c r="H85" s="1"/>
    </row>
    <row r="86" spans="1:8" s="5" customFormat="1" ht="25.5" hidden="1" outlineLevel="3">
      <c r="A86" s="13" t="s">
        <v>265</v>
      </c>
      <c r="B86" s="14" t="s">
        <v>62</v>
      </c>
      <c r="C86" s="14"/>
      <c r="D86" s="16">
        <f>D87+D99+D104</f>
        <v>46853.8</v>
      </c>
      <c r="E86" s="16">
        <f>E87+E99+E104</f>
        <v>46853.8</v>
      </c>
      <c r="F86" s="16">
        <f>F87+F99+F104</f>
        <v>46912.800000000003</v>
      </c>
      <c r="G86" s="16">
        <f>G87+G99+G104</f>
        <v>46912.800000000003</v>
      </c>
      <c r="H86" s="4"/>
    </row>
    <row r="87" spans="1:8" s="5" customFormat="1" ht="25.5" hidden="1">
      <c r="A87" s="13" t="s">
        <v>63</v>
      </c>
      <c r="B87" s="14" t="s">
        <v>64</v>
      </c>
      <c r="C87" s="14"/>
      <c r="D87" s="16">
        <f>D88+D90+D92+D94+D96</f>
        <v>43115.3</v>
      </c>
      <c r="E87" s="16">
        <f>E88+E90+E92+E94+E96</f>
        <v>43115.3</v>
      </c>
      <c r="F87" s="16">
        <f>F88+F90+F92+F94+F96</f>
        <v>43174.3</v>
      </c>
      <c r="G87" s="16">
        <f>G88+G90+G92+G94+G96</f>
        <v>43174.3</v>
      </c>
      <c r="H87" s="4"/>
    </row>
    <row r="88" spans="1:8" s="5" customFormat="1" ht="28.15" hidden="1" customHeight="1" outlineLevel="1">
      <c r="A88" s="11" t="s">
        <v>65</v>
      </c>
      <c r="B88" s="12" t="s">
        <v>66</v>
      </c>
      <c r="C88" s="12"/>
      <c r="D88" s="15">
        <f>D89</f>
        <v>5</v>
      </c>
      <c r="E88" s="15">
        <f>E89</f>
        <v>5</v>
      </c>
      <c r="F88" s="15">
        <f>F89</f>
        <v>5</v>
      </c>
      <c r="G88" s="15">
        <f>G89</f>
        <v>5</v>
      </c>
      <c r="H88" s="4"/>
    </row>
    <row r="89" spans="1:8" s="5" customFormat="1" ht="25.5" hidden="1" outlineLevel="2">
      <c r="A89" s="11" t="s">
        <v>12</v>
      </c>
      <c r="B89" s="12" t="s">
        <v>66</v>
      </c>
      <c r="C89" s="12" t="s">
        <v>13</v>
      </c>
      <c r="D89" s="15">
        <v>5</v>
      </c>
      <c r="E89" s="15">
        <v>5</v>
      </c>
      <c r="F89" s="15">
        <v>5</v>
      </c>
      <c r="G89" s="15">
        <v>5</v>
      </c>
      <c r="H89" s="4"/>
    </row>
    <row r="90" spans="1:8" s="5" customFormat="1" ht="25.5" hidden="1" outlineLevel="3">
      <c r="A90" s="11" t="s">
        <v>67</v>
      </c>
      <c r="B90" s="12" t="s">
        <v>68</v>
      </c>
      <c r="C90" s="12"/>
      <c r="D90" s="15">
        <f>D91</f>
        <v>3013.4</v>
      </c>
      <c r="E90" s="15">
        <f>E91</f>
        <v>3013.4</v>
      </c>
      <c r="F90" s="15">
        <f>F91</f>
        <v>3013.4</v>
      </c>
      <c r="G90" s="15">
        <f>G91</f>
        <v>3013.4</v>
      </c>
      <c r="H90" s="4"/>
    </row>
    <row r="91" spans="1:8" ht="18" hidden="1" customHeight="1" outlineLevel="2">
      <c r="A91" s="11" t="s">
        <v>33</v>
      </c>
      <c r="B91" s="12" t="s">
        <v>68</v>
      </c>
      <c r="C91" s="12" t="s">
        <v>34</v>
      </c>
      <c r="D91" s="15">
        <v>3013.4</v>
      </c>
      <c r="E91" s="15">
        <v>3013.4</v>
      </c>
      <c r="F91" s="15">
        <v>3013.4</v>
      </c>
      <c r="G91" s="15">
        <v>3013.4</v>
      </c>
      <c r="H91" s="1"/>
    </row>
    <row r="92" spans="1:8" ht="25.5" hidden="1" outlineLevel="3">
      <c r="A92" s="11" t="s">
        <v>69</v>
      </c>
      <c r="B92" s="12" t="s">
        <v>70</v>
      </c>
      <c r="C92" s="12"/>
      <c r="D92" s="15">
        <f>D93</f>
        <v>15808.4</v>
      </c>
      <c r="E92" s="15">
        <f>E93</f>
        <v>15808.4</v>
      </c>
      <c r="F92" s="15">
        <f>F93</f>
        <v>15867.4</v>
      </c>
      <c r="G92" s="15">
        <f>G93</f>
        <v>15867.4</v>
      </c>
      <c r="H92" s="1"/>
    </row>
    <row r="93" spans="1:8" ht="18.600000000000001" hidden="1" customHeight="1" outlineLevel="2">
      <c r="A93" s="11" t="s">
        <v>33</v>
      </c>
      <c r="B93" s="12" t="s">
        <v>70</v>
      </c>
      <c r="C93" s="12" t="s">
        <v>34</v>
      </c>
      <c r="D93" s="15">
        <v>15808.4</v>
      </c>
      <c r="E93" s="15">
        <v>15808.4</v>
      </c>
      <c r="F93" s="15">
        <v>15867.4</v>
      </c>
      <c r="G93" s="15">
        <v>15867.4</v>
      </c>
      <c r="H93" s="1"/>
    </row>
    <row r="94" spans="1:8" ht="89.25" hidden="1" outlineLevel="3">
      <c r="A94" s="11" t="s">
        <v>244</v>
      </c>
      <c r="B94" s="12" t="s">
        <v>71</v>
      </c>
      <c r="C94" s="12"/>
      <c r="D94" s="15">
        <f>D95</f>
        <v>480.4</v>
      </c>
      <c r="E94" s="15">
        <f>E95</f>
        <v>480.4</v>
      </c>
      <c r="F94" s="15">
        <f>F95</f>
        <v>480.4</v>
      </c>
      <c r="G94" s="15">
        <f>G95</f>
        <v>480.4</v>
      </c>
      <c r="H94" s="1"/>
    </row>
    <row r="95" spans="1:8" ht="16.149999999999999" hidden="1" customHeight="1" outlineLevel="2">
      <c r="A95" s="11" t="s">
        <v>33</v>
      </c>
      <c r="B95" s="12" t="s">
        <v>71</v>
      </c>
      <c r="C95" s="12" t="s">
        <v>34</v>
      </c>
      <c r="D95" s="15">
        <v>480.4</v>
      </c>
      <c r="E95" s="15">
        <v>480.4</v>
      </c>
      <c r="F95" s="15">
        <v>480.4</v>
      </c>
      <c r="G95" s="15">
        <v>480.4</v>
      </c>
      <c r="H95" s="1"/>
    </row>
    <row r="96" spans="1:8" ht="25.5" hidden="1" outlineLevel="3">
      <c r="A96" s="11" t="s">
        <v>72</v>
      </c>
      <c r="B96" s="12" t="s">
        <v>73</v>
      </c>
      <c r="C96" s="12"/>
      <c r="D96" s="15">
        <f>D97+D98</f>
        <v>23808.1</v>
      </c>
      <c r="E96" s="15">
        <f>E97+E98</f>
        <v>23808.1</v>
      </c>
      <c r="F96" s="15">
        <f>F97+F98</f>
        <v>23808.1</v>
      </c>
      <c r="G96" s="15">
        <f>G97+G98</f>
        <v>23808.1</v>
      </c>
      <c r="H96" s="1"/>
    </row>
    <row r="97" spans="1:8" ht="16.149999999999999" hidden="1" customHeight="1" outlineLevel="2">
      <c r="A97" s="11" t="s">
        <v>33</v>
      </c>
      <c r="B97" s="12" t="s">
        <v>73</v>
      </c>
      <c r="C97" s="12" t="s">
        <v>34</v>
      </c>
      <c r="D97" s="15">
        <v>4972.1000000000004</v>
      </c>
      <c r="E97" s="15">
        <v>4972.1000000000004</v>
      </c>
      <c r="F97" s="15">
        <v>4972.1000000000004</v>
      </c>
      <c r="G97" s="15">
        <v>4972.1000000000004</v>
      </c>
      <c r="H97" s="1"/>
    </row>
    <row r="98" spans="1:8" s="5" customFormat="1" ht="30.6" hidden="1" customHeight="1" outlineLevel="3">
      <c r="A98" s="11" t="s">
        <v>4</v>
      </c>
      <c r="B98" s="12" t="s">
        <v>73</v>
      </c>
      <c r="C98" s="12" t="s">
        <v>5</v>
      </c>
      <c r="D98" s="15">
        <v>18836</v>
      </c>
      <c r="E98" s="15">
        <v>18836</v>
      </c>
      <c r="F98" s="15">
        <v>18836</v>
      </c>
      <c r="G98" s="15">
        <v>18836</v>
      </c>
      <c r="H98" s="4"/>
    </row>
    <row r="99" spans="1:8" s="5" customFormat="1" ht="38.25" hidden="1" outlineLevel="3">
      <c r="A99" s="13" t="s">
        <v>74</v>
      </c>
      <c r="B99" s="14" t="s">
        <v>75</v>
      </c>
      <c r="C99" s="14"/>
      <c r="D99" s="16">
        <f>D100+D102</f>
        <v>2930</v>
      </c>
      <c r="E99" s="16">
        <f>E100+E102</f>
        <v>2930</v>
      </c>
      <c r="F99" s="16">
        <f>F100+F102</f>
        <v>2930</v>
      </c>
      <c r="G99" s="16">
        <f>G100+G102</f>
        <v>2930</v>
      </c>
      <c r="H99" s="4"/>
    </row>
    <row r="100" spans="1:8" s="5" customFormat="1" ht="14.25" hidden="1" outlineLevel="3">
      <c r="A100" s="11" t="s">
        <v>76</v>
      </c>
      <c r="B100" s="12" t="s">
        <v>77</v>
      </c>
      <c r="C100" s="12"/>
      <c r="D100" s="15">
        <f>D101</f>
        <v>810</v>
      </c>
      <c r="E100" s="15">
        <f>E101</f>
        <v>810</v>
      </c>
      <c r="F100" s="15">
        <f>F101</f>
        <v>810</v>
      </c>
      <c r="G100" s="15">
        <f>G101</f>
        <v>810</v>
      </c>
      <c r="H100" s="4"/>
    </row>
    <row r="101" spans="1:8" s="5" customFormat="1" ht="18" hidden="1" customHeight="1" outlineLevel="2">
      <c r="A101" s="11" t="s">
        <v>33</v>
      </c>
      <c r="B101" s="12" t="s">
        <v>77</v>
      </c>
      <c r="C101" s="12" t="s">
        <v>34</v>
      </c>
      <c r="D101" s="15">
        <v>810</v>
      </c>
      <c r="E101" s="15">
        <v>810</v>
      </c>
      <c r="F101" s="15">
        <v>810</v>
      </c>
      <c r="G101" s="15">
        <v>810</v>
      </c>
      <c r="H101" s="4"/>
    </row>
    <row r="102" spans="1:8" hidden="1" outlineLevel="3">
      <c r="A102" s="11" t="s">
        <v>221</v>
      </c>
      <c r="B102" s="12" t="s">
        <v>78</v>
      </c>
      <c r="C102" s="12"/>
      <c r="D102" s="15">
        <f>D103</f>
        <v>2120</v>
      </c>
      <c r="E102" s="15">
        <f>E103</f>
        <v>2120</v>
      </c>
      <c r="F102" s="15">
        <f>F103</f>
        <v>2120</v>
      </c>
      <c r="G102" s="15">
        <f>G103</f>
        <v>2120</v>
      </c>
      <c r="H102" s="1"/>
    </row>
    <row r="103" spans="1:8" ht="18" hidden="1" customHeight="1" outlineLevel="2">
      <c r="A103" s="11" t="s">
        <v>33</v>
      </c>
      <c r="B103" s="12" t="s">
        <v>78</v>
      </c>
      <c r="C103" s="12" t="s">
        <v>34</v>
      </c>
      <c r="D103" s="15">
        <v>2120</v>
      </c>
      <c r="E103" s="15">
        <v>2120</v>
      </c>
      <c r="F103" s="15">
        <v>2120</v>
      </c>
      <c r="G103" s="15">
        <v>2120</v>
      </c>
      <c r="H103" s="1"/>
    </row>
    <row r="104" spans="1:8" s="5" customFormat="1" ht="38.25" hidden="1" outlineLevel="3">
      <c r="A104" s="13" t="s">
        <v>79</v>
      </c>
      <c r="B104" s="14" t="s">
        <v>80</v>
      </c>
      <c r="C104" s="14"/>
      <c r="D104" s="16">
        <f>D105+D107</f>
        <v>808.5</v>
      </c>
      <c r="E104" s="16">
        <f>E105+E107</f>
        <v>808.5</v>
      </c>
      <c r="F104" s="16">
        <f>F105+F107</f>
        <v>808.5</v>
      </c>
      <c r="G104" s="16">
        <f>G105+G107</f>
        <v>808.5</v>
      </c>
      <c r="H104" s="4"/>
    </row>
    <row r="105" spans="1:8" s="5" customFormat="1" ht="14.25" hidden="1" outlineLevel="3">
      <c r="A105" s="11" t="s">
        <v>266</v>
      </c>
      <c r="B105" s="12" t="s">
        <v>267</v>
      </c>
      <c r="C105" s="12"/>
      <c r="D105" s="15">
        <f>D106</f>
        <v>26.4</v>
      </c>
      <c r="E105" s="15">
        <f>E106</f>
        <v>26.4</v>
      </c>
      <c r="F105" s="15">
        <f>F106</f>
        <v>26.4</v>
      </c>
      <c r="G105" s="15">
        <f>G106</f>
        <v>26.4</v>
      </c>
      <c r="H105" s="4"/>
    </row>
    <row r="106" spans="1:8" s="5" customFormat="1" ht="25.5" hidden="1">
      <c r="A106" s="11" t="s">
        <v>12</v>
      </c>
      <c r="B106" s="12" t="s">
        <v>267</v>
      </c>
      <c r="C106" s="12" t="s">
        <v>13</v>
      </c>
      <c r="D106" s="15">
        <v>26.4</v>
      </c>
      <c r="E106" s="15">
        <v>26.4</v>
      </c>
      <c r="F106" s="15">
        <v>26.4</v>
      </c>
      <c r="G106" s="15">
        <v>26.4</v>
      </c>
      <c r="H106" s="4"/>
    </row>
    <row r="107" spans="1:8" s="5" customFormat="1" ht="25.5" hidden="1" outlineLevel="1">
      <c r="A107" s="11" t="s">
        <v>72</v>
      </c>
      <c r="B107" s="12" t="s">
        <v>81</v>
      </c>
      <c r="C107" s="12"/>
      <c r="D107" s="15">
        <f>D108</f>
        <v>782.1</v>
      </c>
      <c r="E107" s="15">
        <f>E108</f>
        <v>782.1</v>
      </c>
      <c r="F107" s="15">
        <f>F108</f>
        <v>782.1</v>
      </c>
      <c r="G107" s="15">
        <f>G108</f>
        <v>782.1</v>
      </c>
      <c r="H107" s="4"/>
    </row>
    <row r="108" spans="1:8" s="5" customFormat="1" ht="18" hidden="1" customHeight="1" outlineLevel="2">
      <c r="A108" s="11" t="s">
        <v>33</v>
      </c>
      <c r="B108" s="12" t="s">
        <v>81</v>
      </c>
      <c r="C108" s="12" t="s">
        <v>34</v>
      </c>
      <c r="D108" s="15">
        <v>782.1</v>
      </c>
      <c r="E108" s="15">
        <v>782.1</v>
      </c>
      <c r="F108" s="15">
        <v>782.1</v>
      </c>
      <c r="G108" s="15">
        <v>782.1</v>
      </c>
      <c r="H108" s="4"/>
    </row>
    <row r="109" spans="1:8" s="5" customFormat="1" ht="51" hidden="1" outlineLevel="3">
      <c r="A109" s="13" t="s">
        <v>268</v>
      </c>
      <c r="B109" s="14" t="s">
        <v>82</v>
      </c>
      <c r="C109" s="14"/>
      <c r="D109" s="16">
        <f>D110+D117+D122</f>
        <v>5477.5</v>
      </c>
      <c r="E109" s="16">
        <f>E110+E117+E122</f>
        <v>5477.5</v>
      </c>
      <c r="F109" s="16">
        <f>F110+F117+F122</f>
        <v>5477.5</v>
      </c>
      <c r="G109" s="16">
        <f>G110+G117+G122</f>
        <v>5477.5</v>
      </c>
      <c r="H109" s="4"/>
    </row>
    <row r="110" spans="1:8" s="5" customFormat="1" ht="25.5" hidden="1" outlineLevel="2">
      <c r="A110" s="13" t="s">
        <v>222</v>
      </c>
      <c r="B110" s="14" t="s">
        <v>83</v>
      </c>
      <c r="C110" s="14"/>
      <c r="D110" s="16">
        <f>D111+D113+D115</f>
        <v>5257.1</v>
      </c>
      <c r="E110" s="16">
        <f>E111+E113+E115</f>
        <v>5257.1</v>
      </c>
      <c r="F110" s="16">
        <f>F111+F113+F115</f>
        <v>5257.1</v>
      </c>
      <c r="G110" s="16">
        <f>G111+G113+G115</f>
        <v>5257.1</v>
      </c>
      <c r="H110" s="4"/>
    </row>
    <row r="111" spans="1:8" ht="38.25" hidden="1" outlineLevel="3">
      <c r="A111" s="11" t="s">
        <v>269</v>
      </c>
      <c r="B111" s="12" t="s">
        <v>270</v>
      </c>
      <c r="C111" s="12"/>
      <c r="D111" s="15">
        <f>D112</f>
        <v>5</v>
      </c>
      <c r="E111" s="15">
        <f>E112</f>
        <v>5</v>
      </c>
      <c r="F111" s="15">
        <f>F112</f>
        <v>5</v>
      </c>
      <c r="G111" s="15">
        <f>G112</f>
        <v>5</v>
      </c>
      <c r="H111" s="1"/>
    </row>
    <row r="112" spans="1:8" s="5" customFormat="1" ht="32.450000000000003" hidden="1" customHeight="1" outlineLevel="1">
      <c r="A112" s="11" t="s">
        <v>4</v>
      </c>
      <c r="B112" s="12" t="s">
        <v>270</v>
      </c>
      <c r="C112" s="12" t="s">
        <v>5</v>
      </c>
      <c r="D112" s="15">
        <v>5</v>
      </c>
      <c r="E112" s="15">
        <v>5</v>
      </c>
      <c r="F112" s="15">
        <v>5</v>
      </c>
      <c r="G112" s="15">
        <v>5</v>
      </c>
      <c r="H112" s="4"/>
    </row>
    <row r="113" spans="1:8" s="5" customFormat="1" ht="25.5" hidden="1" outlineLevel="2">
      <c r="A113" s="11" t="s">
        <v>223</v>
      </c>
      <c r="B113" s="12" t="s">
        <v>84</v>
      </c>
      <c r="C113" s="12"/>
      <c r="D113" s="15">
        <f>D114</f>
        <v>50</v>
      </c>
      <c r="E113" s="15">
        <f>E114</f>
        <v>50</v>
      </c>
      <c r="F113" s="15">
        <f>F114</f>
        <v>50</v>
      </c>
      <c r="G113" s="15">
        <f>G114</f>
        <v>50</v>
      </c>
      <c r="H113" s="4"/>
    </row>
    <row r="114" spans="1:8" s="5" customFormat="1" ht="30" hidden="1" customHeight="1" outlineLevel="3">
      <c r="A114" s="11" t="s">
        <v>4</v>
      </c>
      <c r="B114" s="12" t="s">
        <v>84</v>
      </c>
      <c r="C114" s="12" t="s">
        <v>5</v>
      </c>
      <c r="D114" s="15">
        <v>50</v>
      </c>
      <c r="E114" s="15">
        <v>50</v>
      </c>
      <c r="F114" s="15">
        <v>50</v>
      </c>
      <c r="G114" s="15">
        <v>50</v>
      </c>
      <c r="H114" s="4"/>
    </row>
    <row r="115" spans="1:8" s="5" customFormat="1" ht="14.25" hidden="1" outlineLevel="1">
      <c r="A115" s="11" t="s">
        <v>224</v>
      </c>
      <c r="B115" s="12" t="s">
        <v>85</v>
      </c>
      <c r="C115" s="12"/>
      <c r="D115" s="15">
        <f>D116</f>
        <v>5202.1000000000004</v>
      </c>
      <c r="E115" s="15">
        <f>E116</f>
        <v>5202.1000000000004</v>
      </c>
      <c r="F115" s="15">
        <f>F116</f>
        <v>5202.1000000000004</v>
      </c>
      <c r="G115" s="15">
        <f>G116</f>
        <v>5202.1000000000004</v>
      </c>
      <c r="H115" s="4"/>
    </row>
    <row r="116" spans="1:8" ht="29.45" hidden="1" customHeight="1" outlineLevel="2">
      <c r="A116" s="11" t="s">
        <v>4</v>
      </c>
      <c r="B116" s="12" t="s">
        <v>85</v>
      </c>
      <c r="C116" s="12" t="s">
        <v>5</v>
      </c>
      <c r="D116" s="15">
        <v>5202.1000000000004</v>
      </c>
      <c r="E116" s="15">
        <v>5202.1000000000004</v>
      </c>
      <c r="F116" s="15">
        <v>5202.1000000000004</v>
      </c>
      <c r="G116" s="15">
        <v>5202.1000000000004</v>
      </c>
      <c r="H116" s="1"/>
    </row>
    <row r="117" spans="1:8" s="5" customFormat="1" ht="14.25" hidden="1" outlineLevel="3">
      <c r="A117" s="13" t="s">
        <v>225</v>
      </c>
      <c r="B117" s="14" t="s">
        <v>86</v>
      </c>
      <c r="C117" s="14"/>
      <c r="D117" s="16">
        <f>D118+D120</f>
        <v>60</v>
      </c>
      <c r="E117" s="16">
        <f>E118+E120</f>
        <v>60</v>
      </c>
      <c r="F117" s="16">
        <f>F118+F120</f>
        <v>60</v>
      </c>
      <c r="G117" s="16">
        <f>G118+G120</f>
        <v>60</v>
      </c>
      <c r="H117" s="4"/>
    </row>
    <row r="118" spans="1:8" s="5" customFormat="1" ht="89.25" hidden="1">
      <c r="A118" s="11" t="s">
        <v>271</v>
      </c>
      <c r="B118" s="12" t="s">
        <v>87</v>
      </c>
      <c r="C118" s="12"/>
      <c r="D118" s="15">
        <f>D119</f>
        <v>10</v>
      </c>
      <c r="E118" s="15">
        <f>E119</f>
        <v>10</v>
      </c>
      <c r="F118" s="15">
        <f>F119</f>
        <v>10</v>
      </c>
      <c r="G118" s="15">
        <f>G119</f>
        <v>10</v>
      </c>
      <c r="H118" s="4"/>
    </row>
    <row r="119" spans="1:8" s="5" customFormat="1" ht="30.6" hidden="1" customHeight="1" outlineLevel="1">
      <c r="A119" s="11" t="s">
        <v>4</v>
      </c>
      <c r="B119" s="12" t="s">
        <v>87</v>
      </c>
      <c r="C119" s="12" t="s">
        <v>5</v>
      </c>
      <c r="D119" s="15">
        <v>10</v>
      </c>
      <c r="E119" s="15">
        <v>10</v>
      </c>
      <c r="F119" s="15">
        <v>10</v>
      </c>
      <c r="G119" s="15">
        <v>10</v>
      </c>
      <c r="H119" s="4"/>
    </row>
    <row r="120" spans="1:8" s="5" customFormat="1" ht="51" hidden="1" outlineLevel="2">
      <c r="A120" s="11" t="s">
        <v>272</v>
      </c>
      <c r="B120" s="12" t="s">
        <v>273</v>
      </c>
      <c r="C120" s="12"/>
      <c r="D120" s="15">
        <f>D121</f>
        <v>50</v>
      </c>
      <c r="E120" s="15">
        <f>E121</f>
        <v>50</v>
      </c>
      <c r="F120" s="15">
        <f>F121</f>
        <v>50</v>
      </c>
      <c r="G120" s="15">
        <f>G121</f>
        <v>50</v>
      </c>
      <c r="H120" s="4"/>
    </row>
    <row r="121" spans="1:8" s="5" customFormat="1" ht="30.6" hidden="1" customHeight="1" outlineLevel="3">
      <c r="A121" s="11" t="s">
        <v>4</v>
      </c>
      <c r="B121" s="12" t="s">
        <v>273</v>
      </c>
      <c r="C121" s="12" t="s">
        <v>5</v>
      </c>
      <c r="D121" s="15">
        <v>50</v>
      </c>
      <c r="E121" s="15">
        <v>50</v>
      </c>
      <c r="F121" s="15">
        <v>50</v>
      </c>
      <c r="G121" s="15">
        <v>50</v>
      </c>
      <c r="H121" s="4"/>
    </row>
    <row r="122" spans="1:8" s="5" customFormat="1" ht="29.45" hidden="1" customHeight="1" outlineLevel="3">
      <c r="A122" s="13" t="s">
        <v>226</v>
      </c>
      <c r="B122" s="14" t="s">
        <v>88</v>
      </c>
      <c r="C122" s="14"/>
      <c r="D122" s="16">
        <f t="shared" ref="D122:G123" si="4">D123</f>
        <v>160.4</v>
      </c>
      <c r="E122" s="16">
        <f t="shared" si="4"/>
        <v>160.4</v>
      </c>
      <c r="F122" s="16">
        <f t="shared" si="4"/>
        <v>160.4</v>
      </c>
      <c r="G122" s="16">
        <f t="shared" si="4"/>
        <v>160.4</v>
      </c>
      <c r="H122" s="4"/>
    </row>
    <row r="123" spans="1:8" ht="25.5" hidden="1" outlineLevel="2">
      <c r="A123" s="11" t="s">
        <v>89</v>
      </c>
      <c r="B123" s="12" t="s">
        <v>90</v>
      </c>
      <c r="C123" s="12"/>
      <c r="D123" s="15">
        <f t="shared" si="4"/>
        <v>160.4</v>
      </c>
      <c r="E123" s="15">
        <f t="shared" si="4"/>
        <v>160.4</v>
      </c>
      <c r="F123" s="15">
        <f t="shared" si="4"/>
        <v>160.4</v>
      </c>
      <c r="G123" s="15">
        <f t="shared" si="4"/>
        <v>160.4</v>
      </c>
      <c r="H123" s="1"/>
    </row>
    <row r="124" spans="1:8" ht="32.450000000000003" hidden="1" customHeight="1" outlineLevel="3">
      <c r="A124" s="11" t="s">
        <v>4</v>
      </c>
      <c r="B124" s="12" t="s">
        <v>90</v>
      </c>
      <c r="C124" s="12" t="s">
        <v>5</v>
      </c>
      <c r="D124" s="15">
        <v>160.4</v>
      </c>
      <c r="E124" s="15">
        <v>160.4</v>
      </c>
      <c r="F124" s="15">
        <v>160.4</v>
      </c>
      <c r="G124" s="15">
        <v>160.4</v>
      </c>
      <c r="H124" s="1"/>
    </row>
    <row r="125" spans="1:8" s="5" customFormat="1" ht="25.5" hidden="1" outlineLevel="3">
      <c r="A125" s="13" t="s">
        <v>274</v>
      </c>
      <c r="B125" s="14" t="s">
        <v>91</v>
      </c>
      <c r="C125" s="14"/>
      <c r="D125" s="16">
        <f>D126+D141+D152+D173+D186</f>
        <v>441781.8</v>
      </c>
      <c r="E125" s="16">
        <f>E126+E141+E152+E173+E186</f>
        <v>441781.8</v>
      </c>
      <c r="F125" s="16">
        <f>F126+F141+F152+F173+F186</f>
        <v>77920.700000000012</v>
      </c>
      <c r="G125" s="16">
        <f>G126+G141+G152+G173+G186</f>
        <v>77920.700000000012</v>
      </c>
      <c r="H125" s="4"/>
    </row>
    <row r="126" spans="1:8" s="5" customFormat="1" ht="25.5" hidden="1" outlineLevel="2">
      <c r="A126" s="13" t="s">
        <v>92</v>
      </c>
      <c r="B126" s="14" t="s">
        <v>93</v>
      </c>
      <c r="C126" s="14"/>
      <c r="D126" s="16">
        <f>D127+D130+D132+D135+D137+D139</f>
        <v>7645.3</v>
      </c>
      <c r="E126" s="16">
        <f>E127+E130+E132+E135+E137+E139</f>
        <v>7645.3</v>
      </c>
      <c r="F126" s="16">
        <f>F127+F130+F132+F135+F137+F139</f>
        <v>7734.2000000000007</v>
      </c>
      <c r="G126" s="16">
        <f>G127+G130+G132+G135+G137+G139</f>
        <v>7734.2000000000007</v>
      </c>
      <c r="H126" s="4"/>
    </row>
    <row r="127" spans="1:8" ht="38.25" hidden="1" outlineLevel="3">
      <c r="A127" s="11" t="s">
        <v>227</v>
      </c>
      <c r="B127" s="12" t="s">
        <v>94</v>
      </c>
      <c r="C127" s="12"/>
      <c r="D127" s="15">
        <f>D128+D129</f>
        <v>3951.8</v>
      </c>
      <c r="E127" s="15">
        <f>E128+E129</f>
        <v>3951.8</v>
      </c>
      <c r="F127" s="15">
        <f>F128+F129</f>
        <v>3951.8</v>
      </c>
      <c r="G127" s="15">
        <f>G128+G129</f>
        <v>3951.8</v>
      </c>
      <c r="H127" s="1"/>
    </row>
    <row r="128" spans="1:8" s="5" customFormat="1" ht="25.5" hidden="1" outlineLevel="2">
      <c r="A128" s="11" t="s">
        <v>12</v>
      </c>
      <c r="B128" s="12" t="s">
        <v>94</v>
      </c>
      <c r="C128" s="12" t="s">
        <v>13</v>
      </c>
      <c r="D128" s="15">
        <v>2951.8</v>
      </c>
      <c r="E128" s="15">
        <v>2951.8</v>
      </c>
      <c r="F128" s="15">
        <v>2951.8</v>
      </c>
      <c r="G128" s="15">
        <v>2951.8</v>
      </c>
      <c r="H128" s="4"/>
    </row>
    <row r="129" spans="1:8" hidden="1" outlineLevel="3">
      <c r="A129" s="11" t="s">
        <v>14</v>
      </c>
      <c r="B129" s="12" t="s">
        <v>94</v>
      </c>
      <c r="C129" s="12" t="s">
        <v>15</v>
      </c>
      <c r="D129" s="15">
        <v>1000</v>
      </c>
      <c r="E129" s="15">
        <v>1000</v>
      </c>
      <c r="F129" s="15">
        <v>1000</v>
      </c>
      <c r="G129" s="15">
        <v>1000</v>
      </c>
      <c r="H129" s="1"/>
    </row>
    <row r="130" spans="1:8" ht="25.5" hidden="1" outlineLevel="2">
      <c r="A130" s="11" t="s">
        <v>245</v>
      </c>
      <c r="B130" s="12" t="s">
        <v>95</v>
      </c>
      <c r="C130" s="12"/>
      <c r="D130" s="15">
        <f>D131</f>
        <v>2000</v>
      </c>
      <c r="E130" s="15">
        <f>E131</f>
        <v>2000</v>
      </c>
      <c r="F130" s="15">
        <f>F131</f>
        <v>2000</v>
      </c>
      <c r="G130" s="15">
        <f>G131</f>
        <v>2000</v>
      </c>
      <c r="H130" s="1"/>
    </row>
    <row r="131" spans="1:8" ht="25.5" hidden="1" outlineLevel="3">
      <c r="A131" s="11" t="s">
        <v>12</v>
      </c>
      <c r="B131" s="12" t="s">
        <v>95</v>
      </c>
      <c r="C131" s="12" t="s">
        <v>13</v>
      </c>
      <c r="D131" s="15">
        <v>2000</v>
      </c>
      <c r="E131" s="15">
        <v>2000</v>
      </c>
      <c r="F131" s="15">
        <v>2000</v>
      </c>
      <c r="G131" s="15">
        <v>2000</v>
      </c>
      <c r="H131" s="1"/>
    </row>
    <row r="132" spans="1:8" s="5" customFormat="1" ht="19.149999999999999" hidden="1" customHeight="1" outlineLevel="1">
      <c r="A132" s="11" t="s">
        <v>246</v>
      </c>
      <c r="B132" s="12" t="s">
        <v>96</v>
      </c>
      <c r="C132" s="12"/>
      <c r="D132" s="15">
        <f>D133+D134</f>
        <v>593.5</v>
      </c>
      <c r="E132" s="15">
        <f>E133+E134</f>
        <v>593.5</v>
      </c>
      <c r="F132" s="15">
        <f>F133+F134</f>
        <v>682.40000000000009</v>
      </c>
      <c r="G132" s="15">
        <f>G133+G134</f>
        <v>682.40000000000009</v>
      </c>
      <c r="H132" s="4"/>
    </row>
    <row r="133" spans="1:8" ht="63.75" hidden="1" outlineLevel="2">
      <c r="A133" s="11" t="s">
        <v>10</v>
      </c>
      <c r="B133" s="12" t="s">
        <v>96</v>
      </c>
      <c r="C133" s="12" t="s">
        <v>11</v>
      </c>
      <c r="D133" s="15">
        <v>572.79999999999995</v>
      </c>
      <c r="E133" s="15">
        <v>572.79999999999995</v>
      </c>
      <c r="F133" s="15">
        <v>661.7</v>
      </c>
      <c r="G133" s="15">
        <v>661.7</v>
      </c>
      <c r="H133" s="1"/>
    </row>
    <row r="134" spans="1:8" s="5" customFormat="1" ht="25.5" hidden="1" outlineLevel="3">
      <c r="A134" s="11" t="s">
        <v>12</v>
      </c>
      <c r="B134" s="12" t="s">
        <v>96</v>
      </c>
      <c r="C134" s="12" t="s">
        <v>13</v>
      </c>
      <c r="D134" s="15">
        <v>20.7</v>
      </c>
      <c r="E134" s="15">
        <v>20.7</v>
      </c>
      <c r="F134" s="15">
        <v>20.7</v>
      </c>
      <c r="G134" s="15">
        <v>20.7</v>
      </c>
      <c r="H134" s="4"/>
    </row>
    <row r="135" spans="1:8" ht="51" hidden="1" outlineLevel="2">
      <c r="A135" s="11" t="s">
        <v>228</v>
      </c>
      <c r="B135" s="12" t="s">
        <v>97</v>
      </c>
      <c r="C135" s="12"/>
      <c r="D135" s="15">
        <f>D136</f>
        <v>40</v>
      </c>
      <c r="E135" s="15">
        <f>E136</f>
        <v>40</v>
      </c>
      <c r="F135" s="15">
        <f>F136</f>
        <v>40</v>
      </c>
      <c r="G135" s="15">
        <f>G136</f>
        <v>40</v>
      </c>
      <c r="H135" s="1"/>
    </row>
    <row r="136" spans="1:8" ht="25.5" hidden="1" outlineLevel="3">
      <c r="A136" s="11" t="s">
        <v>12</v>
      </c>
      <c r="B136" s="12" t="s">
        <v>97</v>
      </c>
      <c r="C136" s="12" t="s">
        <v>13</v>
      </c>
      <c r="D136" s="15">
        <v>40</v>
      </c>
      <c r="E136" s="15">
        <v>40</v>
      </c>
      <c r="F136" s="15">
        <v>40</v>
      </c>
      <c r="G136" s="15">
        <v>40</v>
      </c>
      <c r="H136" s="1"/>
    </row>
    <row r="137" spans="1:8" ht="38.25" hidden="1" outlineLevel="2">
      <c r="A137" s="11" t="s">
        <v>229</v>
      </c>
      <c r="B137" s="12" t="s">
        <v>98</v>
      </c>
      <c r="C137" s="12"/>
      <c r="D137" s="15">
        <f>D138</f>
        <v>400</v>
      </c>
      <c r="E137" s="15">
        <f>E138</f>
        <v>400</v>
      </c>
      <c r="F137" s="15">
        <f>F138</f>
        <v>400</v>
      </c>
      <c r="G137" s="15">
        <f>G138</f>
        <v>400</v>
      </c>
      <c r="H137" s="1"/>
    </row>
    <row r="138" spans="1:8" ht="25.5" hidden="1" outlineLevel="3">
      <c r="A138" s="11" t="s">
        <v>12</v>
      </c>
      <c r="B138" s="12" t="s">
        <v>98</v>
      </c>
      <c r="C138" s="12" t="s">
        <v>13</v>
      </c>
      <c r="D138" s="15">
        <v>400</v>
      </c>
      <c r="E138" s="15">
        <v>400</v>
      </c>
      <c r="F138" s="15">
        <v>400</v>
      </c>
      <c r="G138" s="15">
        <v>400</v>
      </c>
      <c r="H138" s="1"/>
    </row>
    <row r="139" spans="1:8" s="5" customFormat="1" ht="38.25" hidden="1" outlineLevel="2">
      <c r="A139" s="11" t="s">
        <v>230</v>
      </c>
      <c r="B139" s="12" t="s">
        <v>99</v>
      </c>
      <c r="C139" s="12"/>
      <c r="D139" s="15">
        <f>D140</f>
        <v>660</v>
      </c>
      <c r="E139" s="15">
        <f>E140</f>
        <v>660</v>
      </c>
      <c r="F139" s="15">
        <f>F140</f>
        <v>660</v>
      </c>
      <c r="G139" s="15">
        <f>G140</f>
        <v>660</v>
      </c>
      <c r="H139" s="4"/>
    </row>
    <row r="140" spans="1:8" ht="25.5" hidden="1" outlineLevel="3">
      <c r="A140" s="11" t="s">
        <v>100</v>
      </c>
      <c r="B140" s="12" t="s">
        <v>99</v>
      </c>
      <c r="C140" s="12" t="s">
        <v>101</v>
      </c>
      <c r="D140" s="15">
        <v>660</v>
      </c>
      <c r="E140" s="15">
        <v>660</v>
      </c>
      <c r="F140" s="15">
        <v>660</v>
      </c>
      <c r="G140" s="15">
        <v>660</v>
      </c>
      <c r="H140" s="1"/>
    </row>
    <row r="141" spans="1:8" s="5" customFormat="1" ht="25.5" hidden="1" outlineLevel="2">
      <c r="A141" s="13" t="s">
        <v>102</v>
      </c>
      <c r="B141" s="14" t="s">
        <v>103</v>
      </c>
      <c r="C141" s="14"/>
      <c r="D141" s="16">
        <f>D142+D144+D146+D148+D150</f>
        <v>4304.0999999999995</v>
      </c>
      <c r="E141" s="16">
        <f>E142+E144+E146+E148+E150</f>
        <v>4304.0999999999995</v>
      </c>
      <c r="F141" s="16">
        <f>F142+F144+F146+F148+F150</f>
        <v>3454.1</v>
      </c>
      <c r="G141" s="16">
        <f>G142+G144+G146+G148+G150</f>
        <v>3454.1</v>
      </c>
      <c r="H141" s="4"/>
    </row>
    <row r="142" spans="1:8" hidden="1" outlineLevel="3">
      <c r="A142" s="11" t="s">
        <v>231</v>
      </c>
      <c r="B142" s="12" t="s">
        <v>105</v>
      </c>
      <c r="C142" s="12"/>
      <c r="D142" s="15">
        <f>D143</f>
        <v>1325.9</v>
      </c>
      <c r="E142" s="15">
        <f>E143</f>
        <v>1325.9</v>
      </c>
      <c r="F142" s="15">
        <f>F143</f>
        <v>1325.9</v>
      </c>
      <c r="G142" s="15">
        <f>G143</f>
        <v>1325.9</v>
      </c>
      <c r="H142" s="1"/>
    </row>
    <row r="143" spans="1:8" s="5" customFormat="1" ht="25.5" hidden="1" outlineLevel="1">
      <c r="A143" s="11" t="s">
        <v>12</v>
      </c>
      <c r="B143" s="12" t="s">
        <v>105</v>
      </c>
      <c r="C143" s="12" t="s">
        <v>13</v>
      </c>
      <c r="D143" s="15">
        <v>1325.9</v>
      </c>
      <c r="E143" s="15">
        <v>1325.9</v>
      </c>
      <c r="F143" s="15">
        <v>1325.9</v>
      </c>
      <c r="G143" s="15">
        <v>1325.9</v>
      </c>
      <c r="H143" s="4"/>
    </row>
    <row r="144" spans="1:8" ht="25.5" hidden="1" outlineLevel="2">
      <c r="A144" s="11" t="s">
        <v>104</v>
      </c>
      <c r="B144" s="12" t="s">
        <v>106</v>
      </c>
      <c r="C144" s="12"/>
      <c r="D144" s="15">
        <f>D145</f>
        <v>945</v>
      </c>
      <c r="E144" s="15">
        <f>E145</f>
        <v>945</v>
      </c>
      <c r="F144" s="15">
        <f>F145</f>
        <v>95</v>
      </c>
      <c r="G144" s="15">
        <f>G145</f>
        <v>95</v>
      </c>
      <c r="H144" s="1"/>
    </row>
    <row r="145" spans="1:8" s="5" customFormat="1" ht="25.5" hidden="1" outlineLevel="3">
      <c r="A145" s="11" t="s">
        <v>12</v>
      </c>
      <c r="B145" s="12" t="s">
        <v>106</v>
      </c>
      <c r="C145" s="12" t="s">
        <v>13</v>
      </c>
      <c r="D145" s="15">
        <v>945</v>
      </c>
      <c r="E145" s="15">
        <v>945</v>
      </c>
      <c r="F145" s="15">
        <v>95</v>
      </c>
      <c r="G145" s="15">
        <v>95</v>
      </c>
      <c r="H145" s="4"/>
    </row>
    <row r="146" spans="1:8" ht="30" hidden="1" customHeight="1" outlineLevel="2">
      <c r="A146" s="11" t="s">
        <v>275</v>
      </c>
      <c r="B146" s="12" t="s">
        <v>276</v>
      </c>
      <c r="C146" s="12"/>
      <c r="D146" s="15">
        <f>D147</f>
        <v>27.5</v>
      </c>
      <c r="E146" s="15">
        <f>E147</f>
        <v>27.5</v>
      </c>
      <c r="F146" s="15">
        <f>F147</f>
        <v>27.5</v>
      </c>
      <c r="G146" s="15">
        <f>G147</f>
        <v>27.5</v>
      </c>
      <c r="H146" s="1"/>
    </row>
    <row r="147" spans="1:8" ht="25.5" hidden="1" outlineLevel="3">
      <c r="A147" s="11" t="s">
        <v>100</v>
      </c>
      <c r="B147" s="12" t="s">
        <v>276</v>
      </c>
      <c r="C147" s="12" t="s">
        <v>101</v>
      </c>
      <c r="D147" s="15">
        <v>27.5</v>
      </c>
      <c r="E147" s="15">
        <v>27.5</v>
      </c>
      <c r="F147" s="15">
        <v>27.5</v>
      </c>
      <c r="G147" s="15">
        <v>27.5</v>
      </c>
      <c r="H147" s="1"/>
    </row>
    <row r="148" spans="1:8" ht="38.25" hidden="1" outlineLevel="2">
      <c r="A148" s="11" t="s">
        <v>247</v>
      </c>
      <c r="B148" s="12" t="s">
        <v>107</v>
      </c>
      <c r="C148" s="12"/>
      <c r="D148" s="15">
        <f>D149</f>
        <v>2000</v>
      </c>
      <c r="E148" s="15">
        <f>E149</f>
        <v>2000</v>
      </c>
      <c r="F148" s="15">
        <f>F149</f>
        <v>2000</v>
      </c>
      <c r="G148" s="15">
        <f>G149</f>
        <v>2000</v>
      </c>
      <c r="H148" s="1"/>
    </row>
    <row r="149" spans="1:8" ht="25.5" hidden="1" outlineLevel="3">
      <c r="A149" s="11" t="s">
        <v>100</v>
      </c>
      <c r="B149" s="12" t="s">
        <v>107</v>
      </c>
      <c r="C149" s="12" t="s">
        <v>101</v>
      </c>
      <c r="D149" s="15">
        <v>2000</v>
      </c>
      <c r="E149" s="15">
        <v>2000</v>
      </c>
      <c r="F149" s="15">
        <v>2000</v>
      </c>
      <c r="G149" s="15">
        <v>2000</v>
      </c>
      <c r="H149" s="1"/>
    </row>
    <row r="150" spans="1:8" hidden="1" outlineLevel="2">
      <c r="A150" s="11" t="s">
        <v>108</v>
      </c>
      <c r="B150" s="12" t="s">
        <v>109</v>
      </c>
      <c r="C150" s="12"/>
      <c r="D150" s="15">
        <f>D151</f>
        <v>5.7</v>
      </c>
      <c r="E150" s="15">
        <f>E151</f>
        <v>5.7</v>
      </c>
      <c r="F150" s="15">
        <f>F151</f>
        <v>5.7</v>
      </c>
      <c r="G150" s="15">
        <f>G151</f>
        <v>5.7</v>
      </c>
      <c r="H150" s="1"/>
    </row>
    <row r="151" spans="1:8" ht="25.5" hidden="1" outlineLevel="3">
      <c r="A151" s="11" t="s">
        <v>100</v>
      </c>
      <c r="B151" s="12" t="s">
        <v>109</v>
      </c>
      <c r="C151" s="12" t="s">
        <v>101</v>
      </c>
      <c r="D151" s="15">
        <v>5.7</v>
      </c>
      <c r="E151" s="15">
        <v>5.7</v>
      </c>
      <c r="F151" s="15">
        <v>5.7</v>
      </c>
      <c r="G151" s="15">
        <v>5.7</v>
      </c>
      <c r="H151" s="1"/>
    </row>
    <row r="152" spans="1:8" s="5" customFormat="1" ht="25.5" hidden="1" outlineLevel="2">
      <c r="A152" s="13" t="s">
        <v>110</v>
      </c>
      <c r="B152" s="14" t="s">
        <v>111</v>
      </c>
      <c r="C152" s="14"/>
      <c r="D152" s="16">
        <f>D153+D155+D157+D159+D161+D163+D165+D167+D169+D171</f>
        <v>37917</v>
      </c>
      <c r="E152" s="16">
        <f>E153+E155+E157+E159+E161+E163+E165+E167+E169+E171</f>
        <v>37917</v>
      </c>
      <c r="F152" s="16">
        <f>F153+F155+F157+F159+F161+F163+F165+F167+F169+F171</f>
        <v>37917</v>
      </c>
      <c r="G152" s="16">
        <f>G153+G155+G157+G159+G161+G163+G165+G167+G169+G171</f>
        <v>37917</v>
      </c>
      <c r="H152" s="4"/>
    </row>
    <row r="153" spans="1:8" ht="51" hidden="1" outlineLevel="3">
      <c r="A153" s="11" t="s">
        <v>232</v>
      </c>
      <c r="B153" s="12" t="s">
        <v>112</v>
      </c>
      <c r="C153" s="12"/>
      <c r="D153" s="15">
        <f>D154</f>
        <v>6265.5</v>
      </c>
      <c r="E153" s="15">
        <f>E154</f>
        <v>6265.5</v>
      </c>
      <c r="F153" s="15">
        <f>F154</f>
        <v>4668.7</v>
      </c>
      <c r="G153" s="15">
        <f>G154</f>
        <v>4668.7</v>
      </c>
      <c r="H153" s="1"/>
    </row>
    <row r="154" spans="1:8" ht="25.5" hidden="1" outlineLevel="2">
      <c r="A154" s="11" t="s">
        <v>12</v>
      </c>
      <c r="B154" s="12" t="s">
        <v>112</v>
      </c>
      <c r="C154" s="12" t="s">
        <v>13</v>
      </c>
      <c r="D154" s="15">
        <v>6265.5</v>
      </c>
      <c r="E154" s="15">
        <v>6265.5</v>
      </c>
      <c r="F154" s="15">
        <v>4668.7</v>
      </c>
      <c r="G154" s="15">
        <v>4668.7</v>
      </c>
      <c r="H154" s="1"/>
    </row>
    <row r="155" spans="1:8" ht="51" hidden="1" outlineLevel="3">
      <c r="A155" s="11" t="s">
        <v>113</v>
      </c>
      <c r="B155" s="12" t="s">
        <v>114</v>
      </c>
      <c r="C155" s="12"/>
      <c r="D155" s="15">
        <f>D156</f>
        <v>2500</v>
      </c>
      <c r="E155" s="15">
        <f>E156</f>
        <v>2500</v>
      </c>
      <c r="F155" s="15">
        <f>F156</f>
        <v>1000</v>
      </c>
      <c r="G155" s="15">
        <f>G156</f>
        <v>1000</v>
      </c>
      <c r="H155" s="1"/>
    </row>
    <row r="156" spans="1:8" ht="25.5" hidden="1" outlineLevel="2">
      <c r="A156" s="11" t="s">
        <v>12</v>
      </c>
      <c r="B156" s="12" t="s">
        <v>114</v>
      </c>
      <c r="C156" s="12" t="s">
        <v>13</v>
      </c>
      <c r="D156" s="15">
        <v>2500</v>
      </c>
      <c r="E156" s="15">
        <v>2500</v>
      </c>
      <c r="F156" s="15">
        <v>1000</v>
      </c>
      <c r="G156" s="15">
        <v>1000</v>
      </c>
      <c r="H156" s="1"/>
    </row>
    <row r="157" spans="1:8" ht="25.5" hidden="1" outlineLevel="3">
      <c r="A157" s="11" t="s">
        <v>115</v>
      </c>
      <c r="B157" s="12" t="s">
        <v>116</v>
      </c>
      <c r="C157" s="12"/>
      <c r="D157" s="15">
        <f>D158</f>
        <v>2000</v>
      </c>
      <c r="E157" s="15">
        <f>E158</f>
        <v>2000</v>
      </c>
      <c r="F157" s="15">
        <f>F158</f>
        <v>500</v>
      </c>
      <c r="G157" s="15">
        <f>G158</f>
        <v>500</v>
      </c>
      <c r="H157" s="1"/>
    </row>
    <row r="158" spans="1:8" s="5" customFormat="1" ht="25.5" hidden="1" outlineLevel="2">
      <c r="A158" s="11" t="s">
        <v>12</v>
      </c>
      <c r="B158" s="12" t="s">
        <v>116</v>
      </c>
      <c r="C158" s="12" t="s">
        <v>13</v>
      </c>
      <c r="D158" s="15">
        <v>2000</v>
      </c>
      <c r="E158" s="15">
        <v>2000</v>
      </c>
      <c r="F158" s="15">
        <v>500</v>
      </c>
      <c r="G158" s="15">
        <v>500</v>
      </c>
      <c r="H158" s="4"/>
    </row>
    <row r="159" spans="1:8" hidden="1" outlineLevel="3">
      <c r="A159" s="11" t="s">
        <v>277</v>
      </c>
      <c r="B159" s="12" t="s">
        <v>117</v>
      </c>
      <c r="C159" s="12"/>
      <c r="D159" s="15">
        <f>D160</f>
        <v>16185.5</v>
      </c>
      <c r="E159" s="15">
        <f>E160</f>
        <v>16185.5</v>
      </c>
      <c r="F159" s="15">
        <f>F160</f>
        <v>20782.3</v>
      </c>
      <c r="G159" s="15">
        <f>G160</f>
        <v>20782.3</v>
      </c>
      <c r="H159" s="1"/>
    </row>
    <row r="160" spans="1:8" ht="25.5" hidden="1" outlineLevel="2">
      <c r="A160" s="11" t="s">
        <v>12</v>
      </c>
      <c r="B160" s="12" t="s">
        <v>117</v>
      </c>
      <c r="C160" s="12" t="s">
        <v>13</v>
      </c>
      <c r="D160" s="15">
        <v>16185.5</v>
      </c>
      <c r="E160" s="15">
        <v>16185.5</v>
      </c>
      <c r="F160" s="15">
        <v>20782.3</v>
      </c>
      <c r="G160" s="15">
        <v>20782.3</v>
      </c>
      <c r="H160" s="1"/>
    </row>
    <row r="161" spans="1:8" hidden="1" outlineLevel="3">
      <c r="A161" s="11" t="s">
        <v>118</v>
      </c>
      <c r="B161" s="12" t="s">
        <v>119</v>
      </c>
      <c r="C161" s="12"/>
      <c r="D161" s="15">
        <f>D162</f>
        <v>1250</v>
      </c>
      <c r="E161" s="15">
        <f>E162</f>
        <v>1250</v>
      </c>
      <c r="F161" s="15">
        <f>F162</f>
        <v>1250</v>
      </c>
      <c r="G161" s="15">
        <f>G162</f>
        <v>1250</v>
      </c>
      <c r="H161" s="1"/>
    </row>
    <row r="162" spans="1:8" s="5" customFormat="1" ht="25.5" hidden="1" outlineLevel="1">
      <c r="A162" s="11" t="s">
        <v>12</v>
      </c>
      <c r="B162" s="12" t="s">
        <v>119</v>
      </c>
      <c r="C162" s="12" t="s">
        <v>13</v>
      </c>
      <c r="D162" s="15">
        <v>1250</v>
      </c>
      <c r="E162" s="15">
        <v>1250</v>
      </c>
      <c r="F162" s="15">
        <v>1250</v>
      </c>
      <c r="G162" s="15">
        <v>1250</v>
      </c>
      <c r="H162" s="4"/>
    </row>
    <row r="163" spans="1:8" ht="38.25" hidden="1" outlineLevel="2">
      <c r="A163" s="11" t="s">
        <v>120</v>
      </c>
      <c r="B163" s="12" t="s">
        <v>121</v>
      </c>
      <c r="C163" s="12"/>
      <c r="D163" s="15">
        <f>D164</f>
        <v>7350</v>
      </c>
      <c r="E163" s="15">
        <f>E164</f>
        <v>7350</v>
      </c>
      <c r="F163" s="15">
        <f>F164</f>
        <v>7350</v>
      </c>
      <c r="G163" s="15">
        <f>G164</f>
        <v>7350</v>
      </c>
      <c r="H163" s="1"/>
    </row>
    <row r="164" spans="1:8" s="5" customFormat="1" ht="25.5" hidden="1" outlineLevel="3">
      <c r="A164" s="11" t="s">
        <v>12</v>
      </c>
      <c r="B164" s="12" t="s">
        <v>121</v>
      </c>
      <c r="C164" s="12" t="s">
        <v>13</v>
      </c>
      <c r="D164" s="15">
        <v>7350</v>
      </c>
      <c r="E164" s="15">
        <v>7350</v>
      </c>
      <c r="F164" s="15">
        <v>7350</v>
      </c>
      <c r="G164" s="15">
        <v>7350</v>
      </c>
      <c r="H164" s="4"/>
    </row>
    <row r="165" spans="1:8" ht="38.25" hidden="1" outlineLevel="2">
      <c r="A165" s="11" t="s">
        <v>122</v>
      </c>
      <c r="B165" s="12" t="s">
        <v>123</v>
      </c>
      <c r="C165" s="12"/>
      <c r="D165" s="15">
        <f>D166</f>
        <v>1350</v>
      </c>
      <c r="E165" s="15">
        <f>E166</f>
        <v>1350</v>
      </c>
      <c r="F165" s="15">
        <f>F166</f>
        <v>1350</v>
      </c>
      <c r="G165" s="15">
        <f>G166</f>
        <v>1350</v>
      </c>
      <c r="H165" s="1"/>
    </row>
    <row r="166" spans="1:8" ht="25.5" hidden="1" outlineLevel="3">
      <c r="A166" s="11" t="s">
        <v>12</v>
      </c>
      <c r="B166" s="12" t="s">
        <v>123</v>
      </c>
      <c r="C166" s="12" t="s">
        <v>13</v>
      </c>
      <c r="D166" s="15">
        <v>1350</v>
      </c>
      <c r="E166" s="15">
        <v>1350</v>
      </c>
      <c r="F166" s="15">
        <v>1350</v>
      </c>
      <c r="G166" s="15">
        <v>1350</v>
      </c>
      <c r="H166" s="1"/>
    </row>
    <row r="167" spans="1:8" ht="38.25" hidden="1" outlineLevel="2">
      <c r="A167" s="11" t="s">
        <v>124</v>
      </c>
      <c r="B167" s="12" t="s">
        <v>125</v>
      </c>
      <c r="C167" s="12"/>
      <c r="D167" s="15">
        <f>D168</f>
        <v>692.9</v>
      </c>
      <c r="E167" s="15">
        <f>E168</f>
        <v>692.9</v>
      </c>
      <c r="F167" s="15">
        <f>F168</f>
        <v>692.9</v>
      </c>
      <c r="G167" s="15">
        <f>G168</f>
        <v>692.9</v>
      </c>
      <c r="H167" s="1"/>
    </row>
    <row r="168" spans="1:8" ht="25.5" hidden="1" outlineLevel="3">
      <c r="A168" s="11" t="s">
        <v>12</v>
      </c>
      <c r="B168" s="12" t="s">
        <v>125</v>
      </c>
      <c r="C168" s="12" t="s">
        <v>13</v>
      </c>
      <c r="D168" s="15">
        <v>692.9</v>
      </c>
      <c r="E168" s="15">
        <v>692.9</v>
      </c>
      <c r="F168" s="15">
        <v>692.9</v>
      </c>
      <c r="G168" s="15">
        <v>692.9</v>
      </c>
      <c r="H168" s="1"/>
    </row>
    <row r="169" spans="1:8" s="5" customFormat="1" ht="38.25" hidden="1" outlineLevel="2">
      <c r="A169" s="11" t="s">
        <v>127</v>
      </c>
      <c r="B169" s="12" t="s">
        <v>126</v>
      </c>
      <c r="C169" s="12"/>
      <c r="D169" s="15">
        <f>D170</f>
        <v>223.1</v>
      </c>
      <c r="E169" s="15">
        <f>E170</f>
        <v>223.1</v>
      </c>
      <c r="F169" s="15">
        <f>F170</f>
        <v>223.1</v>
      </c>
      <c r="G169" s="15">
        <f>G170</f>
        <v>223.1</v>
      </c>
      <c r="H169" s="4"/>
    </row>
    <row r="170" spans="1:8" ht="25.5" hidden="1" outlineLevel="3">
      <c r="A170" s="11" t="s">
        <v>12</v>
      </c>
      <c r="B170" s="12" t="s">
        <v>126</v>
      </c>
      <c r="C170" s="12" t="s">
        <v>13</v>
      </c>
      <c r="D170" s="15">
        <v>223.1</v>
      </c>
      <c r="E170" s="15">
        <v>223.1</v>
      </c>
      <c r="F170" s="15">
        <v>223.1</v>
      </c>
      <c r="G170" s="15">
        <v>223.1</v>
      </c>
      <c r="H170" s="1"/>
    </row>
    <row r="171" spans="1:8" hidden="1" outlineLevel="2">
      <c r="A171" s="11" t="s">
        <v>233</v>
      </c>
      <c r="B171" s="12" t="s">
        <v>128</v>
      </c>
      <c r="C171" s="12"/>
      <c r="D171" s="15">
        <f>D172</f>
        <v>100</v>
      </c>
      <c r="E171" s="15">
        <f>E172</f>
        <v>100</v>
      </c>
      <c r="F171" s="15">
        <f>F172</f>
        <v>100</v>
      </c>
      <c r="G171" s="15">
        <f>G172</f>
        <v>100</v>
      </c>
      <c r="H171" s="1"/>
    </row>
    <row r="172" spans="1:8" ht="25.5" hidden="1" outlineLevel="3">
      <c r="A172" s="11" t="s">
        <v>12</v>
      </c>
      <c r="B172" s="12" t="s">
        <v>128</v>
      </c>
      <c r="C172" s="12" t="s">
        <v>13</v>
      </c>
      <c r="D172" s="15">
        <v>100</v>
      </c>
      <c r="E172" s="15">
        <v>100</v>
      </c>
      <c r="F172" s="15">
        <v>100</v>
      </c>
      <c r="G172" s="15">
        <v>100</v>
      </c>
      <c r="H172" s="1"/>
    </row>
    <row r="173" spans="1:8" s="5" customFormat="1" ht="38.25" hidden="1" outlineLevel="1" collapsed="1">
      <c r="A173" s="13" t="s">
        <v>129</v>
      </c>
      <c r="B173" s="14" t="s">
        <v>130</v>
      </c>
      <c r="C173" s="14"/>
      <c r="D173" s="16">
        <f>D174+D176+D178+D180+D182+D184</f>
        <v>384184.3</v>
      </c>
      <c r="E173" s="16">
        <f>E174+E176+E178+E180+E182+E184</f>
        <v>384184.3</v>
      </c>
      <c r="F173" s="16">
        <f>F174+F176+F178+F180+F182</f>
        <v>21084.3</v>
      </c>
      <c r="G173" s="16">
        <f>G174+G176+G178+G180+G182</f>
        <v>21084.3</v>
      </c>
      <c r="H173" s="4"/>
    </row>
    <row r="174" spans="1:8" s="5" customFormat="1" ht="38.25" hidden="1" outlineLevel="2">
      <c r="A174" s="11" t="s">
        <v>234</v>
      </c>
      <c r="B174" s="12" t="s">
        <v>131</v>
      </c>
      <c r="C174" s="12"/>
      <c r="D174" s="15">
        <f>D175</f>
        <v>63120</v>
      </c>
      <c r="E174" s="15">
        <f>E175</f>
        <v>63120</v>
      </c>
      <c r="F174" s="15">
        <f>F175</f>
        <v>20</v>
      </c>
      <c r="G174" s="15">
        <f>G175</f>
        <v>20</v>
      </c>
      <c r="H174" s="4"/>
    </row>
    <row r="175" spans="1:8" ht="25.5" hidden="1" outlineLevel="3">
      <c r="A175" s="11" t="s">
        <v>100</v>
      </c>
      <c r="B175" s="12" t="s">
        <v>131</v>
      </c>
      <c r="C175" s="12" t="s">
        <v>101</v>
      </c>
      <c r="D175" s="15">
        <v>63120</v>
      </c>
      <c r="E175" s="15">
        <v>63120</v>
      </c>
      <c r="F175" s="15">
        <v>20</v>
      </c>
      <c r="G175" s="15">
        <v>20</v>
      </c>
      <c r="H175" s="1"/>
    </row>
    <row r="176" spans="1:8" s="5" customFormat="1" ht="38.25" hidden="1" outlineLevel="3">
      <c r="A176" s="11" t="s">
        <v>278</v>
      </c>
      <c r="B176" s="12" t="s">
        <v>132</v>
      </c>
      <c r="C176" s="12"/>
      <c r="D176" s="15">
        <f>D177</f>
        <v>15056.8</v>
      </c>
      <c r="E176" s="15">
        <f>E177</f>
        <v>15056.8</v>
      </c>
      <c r="F176" s="15">
        <f>F177</f>
        <v>15056.8</v>
      </c>
      <c r="G176" s="15">
        <f>G177</f>
        <v>15056.8</v>
      </c>
      <c r="H176" s="4"/>
    </row>
    <row r="177" spans="1:8" ht="25.5" hidden="1">
      <c r="A177" s="11" t="s">
        <v>12</v>
      </c>
      <c r="B177" s="12" t="s">
        <v>132</v>
      </c>
      <c r="C177" s="12" t="s">
        <v>13</v>
      </c>
      <c r="D177" s="15">
        <v>15056.8</v>
      </c>
      <c r="E177" s="15">
        <v>15056.8</v>
      </c>
      <c r="F177" s="15">
        <v>15056.8</v>
      </c>
      <c r="G177" s="15">
        <v>15056.8</v>
      </c>
      <c r="H177" s="1"/>
    </row>
    <row r="178" spans="1:8" s="5" customFormat="1" ht="51" hidden="1" outlineLevel="2">
      <c r="A178" s="11" t="s">
        <v>235</v>
      </c>
      <c r="B178" s="12" t="s">
        <v>133</v>
      </c>
      <c r="C178" s="12"/>
      <c r="D178" s="15">
        <f>D179</f>
        <v>152100</v>
      </c>
      <c r="E178" s="15">
        <f>E179</f>
        <v>152100</v>
      </c>
      <c r="F178" s="15">
        <f>F179</f>
        <v>2100</v>
      </c>
      <c r="G178" s="15">
        <f>G179</f>
        <v>2100</v>
      </c>
      <c r="H178" s="4"/>
    </row>
    <row r="179" spans="1:8" s="5" customFormat="1" ht="25.5" hidden="1" outlineLevel="3">
      <c r="A179" s="11" t="s">
        <v>12</v>
      </c>
      <c r="B179" s="12" t="s">
        <v>133</v>
      </c>
      <c r="C179" s="12" t="s">
        <v>13</v>
      </c>
      <c r="D179" s="15">
        <v>152100</v>
      </c>
      <c r="E179" s="15">
        <v>152100</v>
      </c>
      <c r="F179" s="15">
        <v>2100</v>
      </c>
      <c r="G179" s="15">
        <v>2100</v>
      </c>
      <c r="H179" s="4"/>
    </row>
    <row r="180" spans="1:8" s="5" customFormat="1" ht="51" hidden="1" outlineLevel="2">
      <c r="A180" s="11" t="s">
        <v>236</v>
      </c>
      <c r="B180" s="12" t="s">
        <v>134</v>
      </c>
      <c r="C180" s="12"/>
      <c r="D180" s="15">
        <f>D181</f>
        <v>3900</v>
      </c>
      <c r="E180" s="15">
        <f>E181</f>
        <v>3900</v>
      </c>
      <c r="F180" s="15">
        <f>F181</f>
        <v>3900</v>
      </c>
      <c r="G180" s="15">
        <f>G181</f>
        <v>3900</v>
      </c>
      <c r="H180" s="4"/>
    </row>
    <row r="181" spans="1:8" ht="25.5" hidden="1" outlineLevel="3">
      <c r="A181" s="11" t="s">
        <v>12</v>
      </c>
      <c r="B181" s="12" t="s">
        <v>134</v>
      </c>
      <c r="C181" s="12" t="s">
        <v>13</v>
      </c>
      <c r="D181" s="15">
        <v>3900</v>
      </c>
      <c r="E181" s="15">
        <v>3900</v>
      </c>
      <c r="F181" s="15">
        <v>3900</v>
      </c>
      <c r="G181" s="15">
        <v>3900</v>
      </c>
      <c r="H181" s="1"/>
    </row>
    <row r="182" spans="1:8" ht="89.25" hidden="1" outlineLevel="2">
      <c r="A182" s="11" t="s">
        <v>237</v>
      </c>
      <c r="B182" s="12" t="s">
        <v>135</v>
      </c>
      <c r="C182" s="12"/>
      <c r="D182" s="15">
        <f>D183</f>
        <v>7.5</v>
      </c>
      <c r="E182" s="15">
        <f>E183</f>
        <v>7.5</v>
      </c>
      <c r="F182" s="15">
        <f>F183</f>
        <v>7.5</v>
      </c>
      <c r="G182" s="15">
        <f>G183</f>
        <v>7.5</v>
      </c>
      <c r="H182" s="1"/>
    </row>
    <row r="183" spans="1:8" ht="25.5" hidden="1" outlineLevel="3">
      <c r="A183" s="11" t="s">
        <v>12</v>
      </c>
      <c r="B183" s="12" t="s">
        <v>135</v>
      </c>
      <c r="C183" s="12" t="s">
        <v>13</v>
      </c>
      <c r="D183" s="15">
        <v>7.5</v>
      </c>
      <c r="E183" s="15">
        <v>7.5</v>
      </c>
      <c r="F183" s="15">
        <v>7.5</v>
      </c>
      <c r="G183" s="15">
        <v>7.5</v>
      </c>
      <c r="H183" s="1"/>
    </row>
    <row r="184" spans="1:8" s="36" customFormat="1" hidden="1" outlineLevel="3">
      <c r="A184" s="37" t="s">
        <v>362</v>
      </c>
      <c r="B184" s="12" t="s">
        <v>363</v>
      </c>
      <c r="C184" s="12"/>
      <c r="D184" s="15">
        <f>D185</f>
        <v>150000</v>
      </c>
      <c r="E184" s="15">
        <f>E185</f>
        <v>150000</v>
      </c>
      <c r="F184" s="15"/>
      <c r="G184" s="15"/>
      <c r="H184" s="1"/>
    </row>
    <row r="185" spans="1:8" s="36" customFormat="1" ht="38.25" hidden="1" outlineLevel="3">
      <c r="A185" s="17" t="s">
        <v>322</v>
      </c>
      <c r="B185" s="12" t="s">
        <v>363</v>
      </c>
      <c r="C185" s="12" t="s">
        <v>13</v>
      </c>
      <c r="D185" s="15">
        <v>150000</v>
      </c>
      <c r="E185" s="15">
        <v>150000</v>
      </c>
      <c r="F185" s="15"/>
      <c r="G185" s="15"/>
      <c r="H185" s="1"/>
    </row>
    <row r="186" spans="1:8" s="5" customFormat="1" ht="25.5" hidden="1">
      <c r="A186" s="13" t="s">
        <v>279</v>
      </c>
      <c r="B186" s="14" t="s">
        <v>136</v>
      </c>
      <c r="C186" s="14"/>
      <c r="D186" s="16">
        <f>D187</f>
        <v>7731.1</v>
      </c>
      <c r="E186" s="16">
        <f>E187</f>
        <v>7731.1</v>
      </c>
      <c r="F186" s="16">
        <f>F187</f>
        <v>7731.1</v>
      </c>
      <c r="G186" s="16">
        <f>G187</f>
        <v>7731.1</v>
      </c>
      <c r="H186" s="4"/>
    </row>
    <row r="187" spans="1:8" s="5" customFormat="1" ht="25.5" hidden="1" outlineLevel="1">
      <c r="A187" s="11" t="s">
        <v>137</v>
      </c>
      <c r="B187" s="12" t="s">
        <v>138</v>
      </c>
      <c r="C187" s="12"/>
      <c r="D187" s="15">
        <f>D188+D189</f>
        <v>7731.1</v>
      </c>
      <c r="E187" s="15">
        <f>E188+E189</f>
        <v>7731.1</v>
      </c>
      <c r="F187" s="15">
        <f>F188+F189</f>
        <v>7731.1</v>
      </c>
      <c r="G187" s="15">
        <f>G188+G189</f>
        <v>7731.1</v>
      </c>
      <c r="H187" s="4"/>
    </row>
    <row r="188" spans="1:8" s="5" customFormat="1" ht="63.75" hidden="1" outlineLevel="3">
      <c r="A188" s="11" t="s">
        <v>10</v>
      </c>
      <c r="B188" s="12" t="s">
        <v>138</v>
      </c>
      <c r="C188" s="12" t="s">
        <v>11</v>
      </c>
      <c r="D188" s="15">
        <v>7308.1</v>
      </c>
      <c r="E188" s="15">
        <v>7308.1</v>
      </c>
      <c r="F188" s="15">
        <v>7308.1</v>
      </c>
      <c r="G188" s="15">
        <v>7308.1</v>
      </c>
      <c r="H188" s="4"/>
    </row>
    <row r="189" spans="1:8" s="5" customFormat="1" ht="25.5" hidden="1" outlineLevel="3">
      <c r="A189" s="11" t="s">
        <v>12</v>
      </c>
      <c r="B189" s="12" t="s">
        <v>138</v>
      </c>
      <c r="C189" s="12" t="s">
        <v>13</v>
      </c>
      <c r="D189" s="15">
        <v>423</v>
      </c>
      <c r="E189" s="15">
        <v>423</v>
      </c>
      <c r="F189" s="15">
        <v>423</v>
      </c>
      <c r="G189" s="15">
        <v>423</v>
      </c>
      <c r="H189" s="4"/>
    </row>
    <row r="190" spans="1:8" s="5" customFormat="1" ht="30" hidden="1" customHeight="1" outlineLevel="3">
      <c r="A190" s="13" t="s">
        <v>280</v>
      </c>
      <c r="B190" s="14" t="s">
        <v>139</v>
      </c>
      <c r="C190" s="14"/>
      <c r="D190" s="16">
        <f>D191+D193</f>
        <v>939.3</v>
      </c>
      <c r="E190" s="16">
        <f>E191+E193</f>
        <v>939.3</v>
      </c>
      <c r="F190" s="16">
        <f>F191+F193</f>
        <v>939.3</v>
      </c>
      <c r="G190" s="16">
        <f>G191+G193</f>
        <v>939.3</v>
      </c>
      <c r="H190" s="4"/>
    </row>
    <row r="191" spans="1:8" hidden="1" outlineLevel="2">
      <c r="A191" s="11" t="s">
        <v>140</v>
      </c>
      <c r="B191" s="12" t="s">
        <v>141</v>
      </c>
      <c r="C191" s="12"/>
      <c r="D191" s="15">
        <f>D192</f>
        <v>4</v>
      </c>
      <c r="E191" s="15">
        <f>E192</f>
        <v>4</v>
      </c>
      <c r="F191" s="15">
        <f>F192</f>
        <v>4</v>
      </c>
      <c r="G191" s="15">
        <f>G192</f>
        <v>4</v>
      </c>
      <c r="H191" s="1"/>
    </row>
    <row r="192" spans="1:8" s="5" customFormat="1" ht="25.5" hidden="1" outlineLevel="3">
      <c r="A192" s="11" t="s">
        <v>12</v>
      </c>
      <c r="B192" s="12" t="s">
        <v>141</v>
      </c>
      <c r="C192" s="12" t="s">
        <v>13</v>
      </c>
      <c r="D192" s="15">
        <v>4</v>
      </c>
      <c r="E192" s="15">
        <v>4</v>
      </c>
      <c r="F192" s="15">
        <v>4</v>
      </c>
      <c r="G192" s="15">
        <v>4</v>
      </c>
      <c r="H192" s="4"/>
    </row>
    <row r="193" spans="1:8" ht="51" hidden="1" outlineLevel="3">
      <c r="A193" s="11" t="s">
        <v>281</v>
      </c>
      <c r="B193" s="12" t="s">
        <v>142</v>
      </c>
      <c r="C193" s="12"/>
      <c r="D193" s="15">
        <f>D194</f>
        <v>935.3</v>
      </c>
      <c r="E193" s="15">
        <f>E194</f>
        <v>935.3</v>
      </c>
      <c r="F193" s="15">
        <f>F194</f>
        <v>935.3</v>
      </c>
      <c r="G193" s="15">
        <f>G194</f>
        <v>935.3</v>
      </c>
      <c r="H193" s="1"/>
    </row>
    <row r="194" spans="1:8" ht="25.5" hidden="1" outlineLevel="1">
      <c r="A194" s="11" t="s">
        <v>12</v>
      </c>
      <c r="B194" s="12" t="s">
        <v>142</v>
      </c>
      <c r="C194" s="12" t="s">
        <v>13</v>
      </c>
      <c r="D194" s="15">
        <v>935.3</v>
      </c>
      <c r="E194" s="15">
        <v>935.3</v>
      </c>
      <c r="F194" s="15">
        <v>935.3</v>
      </c>
      <c r="G194" s="15">
        <v>935.3</v>
      </c>
      <c r="H194" s="1"/>
    </row>
    <row r="195" spans="1:8" s="5" customFormat="1" ht="25.5" hidden="1" outlineLevel="2">
      <c r="A195" s="13" t="s">
        <v>282</v>
      </c>
      <c r="B195" s="14" t="s">
        <v>143</v>
      </c>
      <c r="C195" s="14"/>
      <c r="D195" s="16">
        <f>D196+D203+D207</f>
        <v>49971.1</v>
      </c>
      <c r="E195" s="16">
        <f>E196+E203+E207</f>
        <v>49971.1</v>
      </c>
      <c r="F195" s="16">
        <f>F196+F203+F207</f>
        <v>50830.299999999996</v>
      </c>
      <c r="G195" s="16">
        <f>G196+G203+G207</f>
        <v>50830.299999999996</v>
      </c>
      <c r="H195" s="4"/>
    </row>
    <row r="196" spans="1:8" s="5" customFormat="1" ht="25.5" hidden="1" outlineLevel="3">
      <c r="A196" s="13" t="s">
        <v>144</v>
      </c>
      <c r="B196" s="14" t="s">
        <v>145</v>
      </c>
      <c r="C196" s="14"/>
      <c r="D196" s="16">
        <f>D197+D201</f>
        <v>42522.2</v>
      </c>
      <c r="E196" s="16">
        <f>E197+E201</f>
        <v>42522.2</v>
      </c>
      <c r="F196" s="16">
        <f>F197+F201</f>
        <v>43446.5</v>
      </c>
      <c r="G196" s="16">
        <f>G197+G201</f>
        <v>43446.5</v>
      </c>
      <c r="H196" s="4"/>
    </row>
    <row r="197" spans="1:8" s="5" customFormat="1" ht="25.5" hidden="1" outlineLevel="3">
      <c r="A197" s="11" t="s">
        <v>283</v>
      </c>
      <c r="B197" s="12" t="s">
        <v>284</v>
      </c>
      <c r="C197" s="12"/>
      <c r="D197" s="15">
        <f>D198+D199+D200</f>
        <v>37524.6</v>
      </c>
      <c r="E197" s="15">
        <f>E198+E199+E200</f>
        <v>37524.6</v>
      </c>
      <c r="F197" s="15">
        <f>F198+F199+F200</f>
        <v>37524.6</v>
      </c>
      <c r="G197" s="15">
        <f>G198+G199+G200</f>
        <v>37524.6</v>
      </c>
      <c r="H197" s="4"/>
    </row>
    <row r="198" spans="1:8" ht="63.75" hidden="1" outlineLevel="2">
      <c r="A198" s="11" t="s">
        <v>10</v>
      </c>
      <c r="B198" s="12" t="s">
        <v>284</v>
      </c>
      <c r="C198" s="12" t="s">
        <v>11</v>
      </c>
      <c r="D198" s="15">
        <v>33759</v>
      </c>
      <c r="E198" s="15">
        <v>33759</v>
      </c>
      <c r="F198" s="15">
        <v>33759</v>
      </c>
      <c r="G198" s="15">
        <v>33759</v>
      </c>
      <c r="H198" s="1"/>
    </row>
    <row r="199" spans="1:8" ht="25.5" hidden="1" outlineLevel="3">
      <c r="A199" s="11" t="s">
        <v>12</v>
      </c>
      <c r="B199" s="12" t="s">
        <v>284</v>
      </c>
      <c r="C199" s="12" t="s">
        <v>13</v>
      </c>
      <c r="D199" s="15">
        <v>3585.1</v>
      </c>
      <c r="E199" s="15">
        <v>3585.1</v>
      </c>
      <c r="F199" s="15">
        <v>3585.1</v>
      </c>
      <c r="G199" s="15">
        <v>3585.1</v>
      </c>
      <c r="H199" s="1"/>
    </row>
    <row r="200" spans="1:8" hidden="1" outlineLevel="3">
      <c r="A200" s="11" t="s">
        <v>14</v>
      </c>
      <c r="B200" s="12" t="s">
        <v>284</v>
      </c>
      <c r="C200" s="12" t="s">
        <v>15</v>
      </c>
      <c r="D200" s="15">
        <v>180.5</v>
      </c>
      <c r="E200" s="15">
        <v>180.5</v>
      </c>
      <c r="F200" s="15">
        <v>180.5</v>
      </c>
      <c r="G200" s="15">
        <v>180.5</v>
      </c>
      <c r="H200" s="1"/>
    </row>
    <row r="201" spans="1:8" s="5" customFormat="1" ht="38.25" hidden="1" outlineLevel="1">
      <c r="A201" s="11" t="s">
        <v>146</v>
      </c>
      <c r="B201" s="12" t="s">
        <v>285</v>
      </c>
      <c r="C201" s="12"/>
      <c r="D201" s="15">
        <f>D202</f>
        <v>4997.6000000000004</v>
      </c>
      <c r="E201" s="15">
        <f>E202</f>
        <v>4997.6000000000004</v>
      </c>
      <c r="F201" s="15">
        <f>F202</f>
        <v>5921.9</v>
      </c>
      <c r="G201" s="15">
        <f>G202</f>
        <v>5921.9</v>
      </c>
      <c r="H201" s="4"/>
    </row>
    <row r="202" spans="1:8" s="5" customFormat="1" ht="63.75" hidden="1" outlineLevel="2">
      <c r="A202" s="11" t="s">
        <v>10</v>
      </c>
      <c r="B202" s="12" t="s">
        <v>285</v>
      </c>
      <c r="C202" s="12" t="s">
        <v>11</v>
      </c>
      <c r="D202" s="15">
        <v>4997.6000000000004</v>
      </c>
      <c r="E202" s="15">
        <v>4997.6000000000004</v>
      </c>
      <c r="F202" s="15">
        <v>5921.9</v>
      </c>
      <c r="G202" s="15">
        <v>5921.9</v>
      </c>
      <c r="H202" s="4"/>
    </row>
    <row r="203" spans="1:8" s="5" customFormat="1" ht="14.25" hidden="1" outlineLevel="3">
      <c r="A203" s="13" t="s">
        <v>147</v>
      </c>
      <c r="B203" s="14" t="s">
        <v>239</v>
      </c>
      <c r="C203" s="14"/>
      <c r="D203" s="16">
        <f>D204</f>
        <v>2873.4</v>
      </c>
      <c r="E203" s="16">
        <f>E204</f>
        <v>2873.4</v>
      </c>
      <c r="F203" s="16">
        <f>F204</f>
        <v>2943.2</v>
      </c>
      <c r="G203" s="16">
        <f>G204</f>
        <v>2943.2</v>
      </c>
      <c r="H203" s="4"/>
    </row>
    <row r="204" spans="1:8" ht="38.25" hidden="1" outlineLevel="3">
      <c r="A204" s="11" t="s">
        <v>286</v>
      </c>
      <c r="B204" s="12" t="s">
        <v>251</v>
      </c>
      <c r="C204" s="12"/>
      <c r="D204" s="15">
        <f>D205+D206</f>
        <v>2873.4</v>
      </c>
      <c r="E204" s="15">
        <f>E205+E206</f>
        <v>2873.4</v>
      </c>
      <c r="F204" s="15">
        <f>F205+F206</f>
        <v>2943.2</v>
      </c>
      <c r="G204" s="15">
        <f>G205+G206</f>
        <v>2943.2</v>
      </c>
      <c r="H204" s="1"/>
    </row>
    <row r="205" spans="1:8" s="5" customFormat="1" ht="63.75" hidden="1">
      <c r="A205" s="11" t="s">
        <v>10</v>
      </c>
      <c r="B205" s="12" t="s">
        <v>251</v>
      </c>
      <c r="C205" s="12" t="s">
        <v>11</v>
      </c>
      <c r="D205" s="15">
        <v>2705.4</v>
      </c>
      <c r="E205" s="15">
        <v>2705.4</v>
      </c>
      <c r="F205" s="15">
        <v>2775.2</v>
      </c>
      <c r="G205" s="15">
        <v>2775.2</v>
      </c>
      <c r="H205" s="4"/>
    </row>
    <row r="206" spans="1:8" s="5" customFormat="1" ht="25.5" hidden="1" outlineLevel="2">
      <c r="A206" s="11" t="s">
        <v>12</v>
      </c>
      <c r="B206" s="12" t="s">
        <v>251</v>
      </c>
      <c r="C206" s="12" t="s">
        <v>13</v>
      </c>
      <c r="D206" s="15">
        <v>168</v>
      </c>
      <c r="E206" s="15">
        <v>168</v>
      </c>
      <c r="F206" s="15">
        <v>168</v>
      </c>
      <c r="G206" s="15">
        <v>168</v>
      </c>
      <c r="H206" s="4"/>
    </row>
    <row r="207" spans="1:8" s="5" customFormat="1" ht="38.25" hidden="1" outlineLevel="2">
      <c r="A207" s="13" t="s">
        <v>287</v>
      </c>
      <c r="B207" s="14" t="s">
        <v>240</v>
      </c>
      <c r="C207" s="14"/>
      <c r="D207" s="16">
        <f>D208</f>
        <v>4575.5</v>
      </c>
      <c r="E207" s="16">
        <f>E208</f>
        <v>4575.5</v>
      </c>
      <c r="F207" s="16">
        <f>F208</f>
        <v>4440.5999999999995</v>
      </c>
      <c r="G207" s="16">
        <f>G208</f>
        <v>4440.5999999999995</v>
      </c>
      <c r="H207" s="4"/>
    </row>
    <row r="208" spans="1:8" ht="38.25" hidden="1" outlineLevel="3">
      <c r="A208" s="11" t="s">
        <v>252</v>
      </c>
      <c r="B208" s="12" t="s">
        <v>253</v>
      </c>
      <c r="C208" s="12"/>
      <c r="D208" s="15">
        <f>D209+D210</f>
        <v>4575.5</v>
      </c>
      <c r="E208" s="15">
        <f>E209+E210</f>
        <v>4575.5</v>
      </c>
      <c r="F208" s="15">
        <f>F209+F210</f>
        <v>4440.5999999999995</v>
      </c>
      <c r="G208" s="15">
        <f>G209+G210</f>
        <v>4440.5999999999995</v>
      </c>
      <c r="H208" s="1"/>
    </row>
    <row r="209" spans="1:8" ht="63.75" hidden="1" outlineLevel="2">
      <c r="A209" s="11" t="s">
        <v>10</v>
      </c>
      <c r="B209" s="12" t="s">
        <v>253</v>
      </c>
      <c r="C209" s="12" t="s">
        <v>11</v>
      </c>
      <c r="D209" s="15">
        <v>3885.7</v>
      </c>
      <c r="E209" s="15">
        <v>3885.7</v>
      </c>
      <c r="F209" s="15">
        <v>3885.7</v>
      </c>
      <c r="G209" s="15">
        <v>3885.7</v>
      </c>
      <c r="H209" s="1"/>
    </row>
    <row r="210" spans="1:8" ht="25.5" hidden="1" outlineLevel="3">
      <c r="A210" s="11" t="s">
        <v>12</v>
      </c>
      <c r="B210" s="12" t="s">
        <v>253</v>
      </c>
      <c r="C210" s="12" t="s">
        <v>13</v>
      </c>
      <c r="D210" s="15">
        <v>689.8</v>
      </c>
      <c r="E210" s="15">
        <v>689.8</v>
      </c>
      <c r="F210" s="15">
        <v>554.9</v>
      </c>
      <c r="G210" s="15">
        <v>554.9</v>
      </c>
      <c r="H210" s="1"/>
    </row>
    <row r="211" spans="1:8" s="5" customFormat="1" ht="25.5" hidden="1" outlineLevel="2">
      <c r="A211" s="13" t="s">
        <v>288</v>
      </c>
      <c r="B211" s="14" t="s">
        <v>148</v>
      </c>
      <c r="C211" s="14"/>
      <c r="D211" s="16">
        <f>D212+D214+D217+D219</f>
        <v>4449.6000000000004</v>
      </c>
      <c r="E211" s="16">
        <f>E212+E214+E217+E219</f>
        <v>4449.6000000000004</v>
      </c>
      <c r="F211" s="16">
        <f>F212+F214+F217+F219</f>
        <v>4449.6000000000004</v>
      </c>
      <c r="G211" s="16">
        <f>G212+G214+G217+G219</f>
        <v>4449.6000000000004</v>
      </c>
      <c r="H211" s="4"/>
    </row>
    <row r="212" spans="1:8" ht="25.5" hidden="1" outlineLevel="3">
      <c r="A212" s="11" t="s">
        <v>149</v>
      </c>
      <c r="B212" s="12" t="s">
        <v>150</v>
      </c>
      <c r="C212" s="12"/>
      <c r="D212" s="15">
        <f>D213</f>
        <v>10</v>
      </c>
      <c r="E212" s="15">
        <f>E213</f>
        <v>10</v>
      </c>
      <c r="F212" s="15">
        <f>F213</f>
        <v>10</v>
      </c>
      <c r="G212" s="15">
        <f>G213</f>
        <v>10</v>
      </c>
      <c r="H212" s="1"/>
    </row>
    <row r="213" spans="1:8" ht="30" hidden="1" customHeight="1" outlineLevel="2">
      <c r="A213" s="11" t="s">
        <v>4</v>
      </c>
      <c r="B213" s="12" t="s">
        <v>150</v>
      </c>
      <c r="C213" s="12" t="s">
        <v>5</v>
      </c>
      <c r="D213" s="15">
        <v>10</v>
      </c>
      <c r="E213" s="15">
        <v>10</v>
      </c>
      <c r="F213" s="15">
        <v>10</v>
      </c>
      <c r="G213" s="15">
        <v>10</v>
      </c>
      <c r="H213" s="1"/>
    </row>
    <row r="214" spans="1:8" ht="25.5" hidden="1" outlineLevel="3">
      <c r="A214" s="11" t="s">
        <v>151</v>
      </c>
      <c r="B214" s="12" t="s">
        <v>152</v>
      </c>
      <c r="C214" s="12"/>
      <c r="D214" s="15">
        <f>D215+D216</f>
        <v>190</v>
      </c>
      <c r="E214" s="15">
        <f>E215+E216</f>
        <v>190</v>
      </c>
      <c r="F214" s="15">
        <f>F215+F216</f>
        <v>190</v>
      </c>
      <c r="G214" s="15">
        <f>G215+G216</f>
        <v>190</v>
      </c>
      <c r="H214" s="1"/>
    </row>
    <row r="215" spans="1:8" s="5" customFormat="1" ht="25.5" hidden="1">
      <c r="A215" s="11" t="s">
        <v>12</v>
      </c>
      <c r="B215" s="12" t="s">
        <v>152</v>
      </c>
      <c r="C215" s="12" t="s">
        <v>13</v>
      </c>
      <c r="D215" s="15">
        <v>150</v>
      </c>
      <c r="E215" s="15">
        <v>150</v>
      </c>
      <c r="F215" s="15">
        <v>150</v>
      </c>
      <c r="G215" s="15">
        <v>150</v>
      </c>
      <c r="H215" s="4"/>
    </row>
    <row r="216" spans="1:8" ht="31.15" hidden="1" customHeight="1" outlineLevel="2">
      <c r="A216" s="11" t="s">
        <v>4</v>
      </c>
      <c r="B216" s="12" t="s">
        <v>152</v>
      </c>
      <c r="C216" s="12" t="s">
        <v>5</v>
      </c>
      <c r="D216" s="15">
        <v>40</v>
      </c>
      <c r="E216" s="15">
        <v>40</v>
      </c>
      <c r="F216" s="15">
        <v>40</v>
      </c>
      <c r="G216" s="15">
        <v>40</v>
      </c>
      <c r="H216" s="1"/>
    </row>
    <row r="217" spans="1:8" ht="29.45" hidden="1" customHeight="1" outlineLevel="3">
      <c r="A217" s="11" t="s">
        <v>153</v>
      </c>
      <c r="B217" s="12" t="s">
        <v>154</v>
      </c>
      <c r="C217" s="12"/>
      <c r="D217" s="15">
        <f>D218</f>
        <v>3871.3</v>
      </c>
      <c r="E217" s="15">
        <f>E218</f>
        <v>3871.3</v>
      </c>
      <c r="F217" s="15">
        <f>F218</f>
        <v>3871.3</v>
      </c>
      <c r="G217" s="15">
        <f>G218</f>
        <v>3871.3</v>
      </c>
      <c r="H217" s="1"/>
    </row>
    <row r="218" spans="1:8" s="5" customFormat="1" ht="30" hidden="1" customHeight="1" outlineLevel="3">
      <c r="A218" s="11" t="s">
        <v>4</v>
      </c>
      <c r="B218" s="12" t="s">
        <v>154</v>
      </c>
      <c r="C218" s="12" t="s">
        <v>5</v>
      </c>
      <c r="D218" s="15">
        <v>3871.3</v>
      </c>
      <c r="E218" s="15">
        <v>3871.3</v>
      </c>
      <c r="F218" s="15">
        <v>3871.3</v>
      </c>
      <c r="G218" s="15">
        <v>3871.3</v>
      </c>
      <c r="H218" s="4"/>
    </row>
    <row r="219" spans="1:8" ht="25.5" hidden="1" outlineLevel="2">
      <c r="A219" s="11" t="s">
        <v>155</v>
      </c>
      <c r="B219" s="12" t="s">
        <v>156</v>
      </c>
      <c r="C219" s="12"/>
      <c r="D219" s="15">
        <f>D220</f>
        <v>378.3</v>
      </c>
      <c r="E219" s="15">
        <f>E220</f>
        <v>378.3</v>
      </c>
      <c r="F219" s="15">
        <f>F220</f>
        <v>378.3</v>
      </c>
      <c r="G219" s="15">
        <f>G220</f>
        <v>378.3</v>
      </c>
      <c r="H219" s="1"/>
    </row>
    <row r="220" spans="1:8" ht="29.45" hidden="1" customHeight="1" outlineLevel="3">
      <c r="A220" s="11" t="s">
        <v>4</v>
      </c>
      <c r="B220" s="12" t="s">
        <v>156</v>
      </c>
      <c r="C220" s="12" t="s">
        <v>5</v>
      </c>
      <c r="D220" s="15">
        <v>378.3</v>
      </c>
      <c r="E220" s="15">
        <v>378.3</v>
      </c>
      <c r="F220" s="15">
        <v>378.3</v>
      </c>
      <c r="G220" s="15">
        <v>378.3</v>
      </c>
      <c r="H220" s="1"/>
    </row>
    <row r="221" spans="1:8" s="5" customFormat="1" ht="42" hidden="1" customHeight="1" outlineLevel="2">
      <c r="A221" s="13" t="s">
        <v>289</v>
      </c>
      <c r="B221" s="14" t="s">
        <v>157</v>
      </c>
      <c r="C221" s="14"/>
      <c r="D221" s="16">
        <f>D222+D224+D226+D229+D231</f>
        <v>280574.2</v>
      </c>
      <c r="E221" s="16">
        <f>E222+E224+E226+E229+E231</f>
        <v>280574.2</v>
      </c>
      <c r="F221" s="16">
        <f>F222+F224+F226+F229+F231</f>
        <v>3317</v>
      </c>
      <c r="G221" s="16">
        <f>G222+G224+G226+G229+G231</f>
        <v>3317</v>
      </c>
      <c r="H221" s="4"/>
    </row>
    <row r="222" spans="1:8" s="5" customFormat="1" ht="14.25" hidden="1" outlineLevel="2">
      <c r="A222" s="11" t="s">
        <v>158</v>
      </c>
      <c r="B222" s="12" t="s">
        <v>159</v>
      </c>
      <c r="C222" s="12"/>
      <c r="D222" s="15">
        <f>D223</f>
        <v>2164.4</v>
      </c>
      <c r="E222" s="15">
        <f>E223</f>
        <v>2164.4</v>
      </c>
      <c r="F222" s="15">
        <f>F223</f>
        <v>14</v>
      </c>
      <c r="G222" s="15">
        <f>G223</f>
        <v>14</v>
      </c>
      <c r="H222" s="4"/>
    </row>
    <row r="223" spans="1:8" s="5" customFormat="1" ht="25.5" hidden="1" outlineLevel="3">
      <c r="A223" s="11" t="s">
        <v>100</v>
      </c>
      <c r="B223" s="12" t="s">
        <v>159</v>
      </c>
      <c r="C223" s="12" t="s">
        <v>101</v>
      </c>
      <c r="D223" s="15">
        <v>2164.4</v>
      </c>
      <c r="E223" s="15">
        <v>2164.4</v>
      </c>
      <c r="F223" s="15">
        <v>14</v>
      </c>
      <c r="G223" s="15">
        <v>14</v>
      </c>
      <c r="H223" s="4"/>
    </row>
    <row r="224" spans="1:8" hidden="1">
      <c r="A224" s="11" t="s">
        <v>290</v>
      </c>
      <c r="B224" s="12" t="s">
        <v>291</v>
      </c>
      <c r="C224" s="12"/>
      <c r="D224" s="15">
        <f>D225</f>
        <v>8.1</v>
      </c>
      <c r="E224" s="15">
        <f>E225</f>
        <v>8.1</v>
      </c>
      <c r="F224" s="15">
        <f>F225</f>
        <v>8.1</v>
      </c>
      <c r="G224" s="15">
        <f>G225</f>
        <v>8.1</v>
      </c>
      <c r="H224" s="1"/>
    </row>
    <row r="225" spans="1:8" s="5" customFormat="1" ht="25.5" hidden="1" outlineLevel="1">
      <c r="A225" s="11" t="s">
        <v>12</v>
      </c>
      <c r="B225" s="12" t="s">
        <v>291</v>
      </c>
      <c r="C225" s="12" t="s">
        <v>13</v>
      </c>
      <c r="D225" s="15">
        <v>8.1</v>
      </c>
      <c r="E225" s="15">
        <v>8.1</v>
      </c>
      <c r="F225" s="15">
        <v>8.1</v>
      </c>
      <c r="G225" s="15">
        <v>8.1</v>
      </c>
      <c r="H225" s="4"/>
    </row>
    <row r="226" spans="1:8" s="5" customFormat="1" ht="25.5" hidden="1" outlineLevel="2">
      <c r="A226" s="11" t="s">
        <v>160</v>
      </c>
      <c r="B226" s="12" t="s">
        <v>161</v>
      </c>
      <c r="C226" s="12"/>
      <c r="D226" s="15">
        <f>D227+D228</f>
        <v>3244</v>
      </c>
      <c r="E226" s="15">
        <f>E227+E228</f>
        <v>3244</v>
      </c>
      <c r="F226" s="15">
        <f>F227+F228</f>
        <v>3244</v>
      </c>
      <c r="G226" s="15">
        <f>G227+G228</f>
        <v>3244</v>
      </c>
      <c r="H226" s="4"/>
    </row>
    <row r="227" spans="1:8" ht="63.75" hidden="1" outlineLevel="3">
      <c r="A227" s="11" t="s">
        <v>10</v>
      </c>
      <c r="B227" s="12" t="s">
        <v>161</v>
      </c>
      <c r="C227" s="12" t="s">
        <v>11</v>
      </c>
      <c r="D227" s="15">
        <v>2986</v>
      </c>
      <c r="E227" s="15">
        <v>2986</v>
      </c>
      <c r="F227" s="15">
        <v>2986</v>
      </c>
      <c r="G227" s="15">
        <v>2986</v>
      </c>
      <c r="H227" s="1"/>
    </row>
    <row r="228" spans="1:8" s="5" customFormat="1" ht="25.5" hidden="1" outlineLevel="2">
      <c r="A228" s="11" t="s">
        <v>12</v>
      </c>
      <c r="B228" s="12" t="s">
        <v>161</v>
      </c>
      <c r="C228" s="12" t="s">
        <v>13</v>
      </c>
      <c r="D228" s="15">
        <v>258</v>
      </c>
      <c r="E228" s="15">
        <v>258</v>
      </c>
      <c r="F228" s="15">
        <v>258</v>
      </c>
      <c r="G228" s="15">
        <v>258</v>
      </c>
      <c r="H228" s="4"/>
    </row>
    <row r="229" spans="1:8" s="5" customFormat="1" ht="14.25" hidden="1" outlineLevel="3">
      <c r="A229" s="11" t="s">
        <v>248</v>
      </c>
      <c r="B229" s="12" t="s">
        <v>249</v>
      </c>
      <c r="C229" s="12"/>
      <c r="D229" s="15">
        <f>D230</f>
        <v>275137.8</v>
      </c>
      <c r="E229" s="15">
        <f>E230</f>
        <v>275137.8</v>
      </c>
      <c r="F229" s="15">
        <f>F230</f>
        <v>31</v>
      </c>
      <c r="G229" s="15">
        <f>G230</f>
        <v>31</v>
      </c>
      <c r="H229" s="4"/>
    </row>
    <row r="230" spans="1:8" s="5" customFormat="1" ht="25.5" hidden="1" outlineLevel="3">
      <c r="A230" s="11" t="s">
        <v>100</v>
      </c>
      <c r="B230" s="12" t="s">
        <v>249</v>
      </c>
      <c r="C230" s="12" t="s">
        <v>101</v>
      </c>
      <c r="D230" s="15">
        <v>275137.8</v>
      </c>
      <c r="E230" s="15">
        <v>275137.8</v>
      </c>
      <c r="F230" s="15">
        <v>31</v>
      </c>
      <c r="G230" s="15">
        <v>31</v>
      </c>
      <c r="H230" s="4"/>
    </row>
    <row r="231" spans="1:8" s="5" customFormat="1" ht="38.25" hidden="1" outlineLevel="3">
      <c r="A231" s="11" t="s">
        <v>162</v>
      </c>
      <c r="B231" s="12" t="s">
        <v>163</v>
      </c>
      <c r="C231" s="12"/>
      <c r="D231" s="15">
        <f>D232</f>
        <v>19.899999999999999</v>
      </c>
      <c r="E231" s="15">
        <f>E232</f>
        <v>19.899999999999999</v>
      </c>
      <c r="F231" s="15">
        <f>F232</f>
        <v>19.899999999999999</v>
      </c>
      <c r="G231" s="15">
        <f>G232</f>
        <v>19.899999999999999</v>
      </c>
      <c r="H231" s="4"/>
    </row>
    <row r="232" spans="1:8" s="5" customFormat="1" ht="25.5" hidden="1" outlineLevel="1">
      <c r="A232" s="11" t="s">
        <v>100</v>
      </c>
      <c r="B232" s="12" t="s">
        <v>163</v>
      </c>
      <c r="C232" s="12" t="s">
        <v>101</v>
      </c>
      <c r="D232" s="15">
        <v>19.899999999999999</v>
      </c>
      <c r="E232" s="15">
        <v>19.899999999999999</v>
      </c>
      <c r="F232" s="15">
        <v>19.899999999999999</v>
      </c>
      <c r="G232" s="15">
        <v>19.899999999999999</v>
      </c>
      <c r="H232" s="4"/>
    </row>
    <row r="233" spans="1:8" s="5" customFormat="1" ht="69.599999999999994" hidden="1" customHeight="1" outlineLevel="2">
      <c r="A233" s="13" t="s">
        <v>292</v>
      </c>
      <c r="B233" s="14" t="s">
        <v>164</v>
      </c>
      <c r="C233" s="14"/>
      <c r="D233" s="16">
        <f t="shared" ref="D233:G234" si="5">D234</f>
        <v>260</v>
      </c>
      <c r="E233" s="16">
        <f t="shared" si="5"/>
        <v>260</v>
      </c>
      <c r="F233" s="16">
        <f t="shared" si="5"/>
        <v>260</v>
      </c>
      <c r="G233" s="16">
        <f t="shared" si="5"/>
        <v>260</v>
      </c>
      <c r="H233" s="4"/>
    </row>
    <row r="234" spans="1:8" hidden="1" outlineLevel="3">
      <c r="A234" s="11" t="s">
        <v>165</v>
      </c>
      <c r="B234" s="12" t="s">
        <v>166</v>
      </c>
      <c r="C234" s="12"/>
      <c r="D234" s="15">
        <f t="shared" si="5"/>
        <v>260</v>
      </c>
      <c r="E234" s="15">
        <f t="shared" si="5"/>
        <v>260</v>
      </c>
      <c r="F234" s="15">
        <f t="shared" si="5"/>
        <v>260</v>
      </c>
      <c r="G234" s="15">
        <f t="shared" si="5"/>
        <v>260</v>
      </c>
      <c r="H234" s="1"/>
    </row>
    <row r="235" spans="1:8" ht="31.15" hidden="1" customHeight="1" outlineLevel="2">
      <c r="A235" s="11" t="s">
        <v>4</v>
      </c>
      <c r="B235" s="12" t="s">
        <v>166</v>
      </c>
      <c r="C235" s="12" t="s">
        <v>5</v>
      </c>
      <c r="D235" s="15">
        <v>260</v>
      </c>
      <c r="E235" s="15">
        <v>260</v>
      </c>
      <c r="F235" s="15">
        <v>260</v>
      </c>
      <c r="G235" s="15">
        <v>260</v>
      </c>
      <c r="H235" s="1"/>
    </row>
    <row r="236" spans="1:8" s="5" customFormat="1" ht="38.25" hidden="1" outlineLevel="3">
      <c r="A236" s="13" t="s">
        <v>293</v>
      </c>
      <c r="B236" s="14" t="s">
        <v>167</v>
      </c>
      <c r="C236" s="14"/>
      <c r="D236" s="16">
        <f>D237+D239</f>
        <v>50</v>
      </c>
      <c r="E236" s="16">
        <f>E237+E239</f>
        <v>50</v>
      </c>
      <c r="F236" s="16">
        <f>F237+F239</f>
        <v>50</v>
      </c>
      <c r="G236" s="16">
        <f>G237+G239</f>
        <v>50</v>
      </c>
      <c r="H236" s="4"/>
    </row>
    <row r="237" spans="1:8" s="5" customFormat="1" ht="25.5" hidden="1">
      <c r="A237" s="11" t="s">
        <v>168</v>
      </c>
      <c r="B237" s="12" t="s">
        <v>169</v>
      </c>
      <c r="C237" s="12"/>
      <c r="D237" s="15">
        <f>D238</f>
        <v>30</v>
      </c>
      <c r="E237" s="15">
        <f>E238</f>
        <v>30</v>
      </c>
      <c r="F237" s="15">
        <f>F238</f>
        <v>30</v>
      </c>
      <c r="G237" s="15">
        <f>G238</f>
        <v>30</v>
      </c>
      <c r="H237" s="4"/>
    </row>
    <row r="238" spans="1:8" s="5" customFormat="1" ht="25.5" hidden="1" outlineLevel="2">
      <c r="A238" s="11" t="s">
        <v>12</v>
      </c>
      <c r="B238" s="12" t="s">
        <v>169</v>
      </c>
      <c r="C238" s="12" t="s">
        <v>13</v>
      </c>
      <c r="D238" s="15">
        <v>30</v>
      </c>
      <c r="E238" s="15">
        <v>30</v>
      </c>
      <c r="F238" s="15">
        <v>30</v>
      </c>
      <c r="G238" s="15">
        <v>30</v>
      </c>
      <c r="H238" s="4"/>
    </row>
    <row r="239" spans="1:8" ht="25.5" hidden="1" outlineLevel="3">
      <c r="A239" s="11" t="s">
        <v>170</v>
      </c>
      <c r="B239" s="12" t="s">
        <v>171</v>
      </c>
      <c r="C239" s="12"/>
      <c r="D239" s="15">
        <f>D240</f>
        <v>20</v>
      </c>
      <c r="E239" s="15">
        <f>E240</f>
        <v>20</v>
      </c>
      <c r="F239" s="15">
        <f>F240</f>
        <v>20</v>
      </c>
      <c r="G239" s="15">
        <f>G240</f>
        <v>20</v>
      </c>
      <c r="H239" s="1"/>
    </row>
    <row r="240" spans="1:8" ht="25.5" hidden="1" outlineLevel="2">
      <c r="A240" s="11" t="s">
        <v>12</v>
      </c>
      <c r="B240" s="12" t="s">
        <v>171</v>
      </c>
      <c r="C240" s="12" t="s">
        <v>13</v>
      </c>
      <c r="D240" s="15">
        <v>20</v>
      </c>
      <c r="E240" s="15">
        <v>20</v>
      </c>
      <c r="F240" s="15">
        <v>20</v>
      </c>
      <c r="G240" s="15">
        <v>20</v>
      </c>
      <c r="H240" s="1"/>
    </row>
    <row r="241" spans="1:8" s="5" customFormat="1" ht="25.5" hidden="1" outlineLevel="3">
      <c r="A241" s="13" t="s">
        <v>294</v>
      </c>
      <c r="B241" s="14" t="s">
        <v>172</v>
      </c>
      <c r="C241" s="14"/>
      <c r="D241" s="16">
        <f>D242+D253</f>
        <v>47661.599999999999</v>
      </c>
      <c r="E241" s="16">
        <f>E242+E253</f>
        <v>47661.599999999999</v>
      </c>
      <c r="F241" s="16">
        <f>F242+F253</f>
        <v>48661.599999999999</v>
      </c>
      <c r="G241" s="16">
        <f>G242+G253</f>
        <v>48661.599999999999</v>
      </c>
      <c r="H241" s="4"/>
    </row>
    <row r="242" spans="1:8" s="5" customFormat="1" ht="38.25" hidden="1" outlineLevel="2">
      <c r="A242" s="13" t="s">
        <v>173</v>
      </c>
      <c r="B242" s="14" t="s">
        <v>174</v>
      </c>
      <c r="C242" s="14"/>
      <c r="D242" s="16">
        <f>D243+D245+D248</f>
        <v>47605.599999999999</v>
      </c>
      <c r="E242" s="16">
        <f>E243+E245+E248</f>
        <v>47605.599999999999</v>
      </c>
      <c r="F242" s="16">
        <f>F243+F245+F248</f>
        <v>48605.599999999999</v>
      </c>
      <c r="G242" s="16">
        <f>G243+G245+G248</f>
        <v>48605.599999999999</v>
      </c>
      <c r="H242" s="4"/>
    </row>
    <row r="243" spans="1:8" s="5" customFormat="1" ht="25.5" hidden="1" outlineLevel="3">
      <c r="A243" s="11" t="s">
        <v>175</v>
      </c>
      <c r="B243" s="12" t="s">
        <v>176</v>
      </c>
      <c r="C243" s="12"/>
      <c r="D243" s="15">
        <f>D244</f>
        <v>7100.3</v>
      </c>
      <c r="E243" s="15">
        <f>E244</f>
        <v>7100.3</v>
      </c>
      <c r="F243" s="15">
        <f>F244</f>
        <v>8100.3</v>
      </c>
      <c r="G243" s="15">
        <f>G244</f>
        <v>8100.3</v>
      </c>
      <c r="H243" s="4"/>
    </row>
    <row r="244" spans="1:8" ht="25.5" hidden="1" outlineLevel="3">
      <c r="A244" s="11" t="s">
        <v>177</v>
      </c>
      <c r="B244" s="12" t="s">
        <v>176</v>
      </c>
      <c r="C244" s="12" t="s">
        <v>178</v>
      </c>
      <c r="D244" s="15">
        <v>7100.3</v>
      </c>
      <c r="E244" s="15">
        <v>7100.3</v>
      </c>
      <c r="F244" s="15">
        <v>8100.3</v>
      </c>
      <c r="G244" s="15">
        <v>8100.3</v>
      </c>
      <c r="H244" s="1"/>
    </row>
    <row r="245" spans="1:8" ht="38.25" hidden="1" outlineLevel="3">
      <c r="A245" s="11" t="s">
        <v>179</v>
      </c>
      <c r="B245" s="12" t="s">
        <v>180</v>
      </c>
      <c r="C245" s="12"/>
      <c r="D245" s="15">
        <f>D246+D247</f>
        <v>6885.7</v>
      </c>
      <c r="E245" s="15">
        <f>E246+E247</f>
        <v>6885.7</v>
      </c>
      <c r="F245" s="15">
        <f>F246+F247</f>
        <v>6885.7</v>
      </c>
      <c r="G245" s="15">
        <f>G246+G247</f>
        <v>6885.7</v>
      </c>
      <c r="H245" s="1"/>
    </row>
    <row r="246" spans="1:8" s="5" customFormat="1" ht="63.75" hidden="1">
      <c r="A246" s="11" t="s">
        <v>10</v>
      </c>
      <c r="B246" s="12" t="s">
        <v>180</v>
      </c>
      <c r="C246" s="12" t="s">
        <v>11</v>
      </c>
      <c r="D246" s="15">
        <v>6701.4</v>
      </c>
      <c r="E246" s="15">
        <v>6701.4</v>
      </c>
      <c r="F246" s="15">
        <v>6701.4</v>
      </c>
      <c r="G246" s="15">
        <v>6701.4</v>
      </c>
      <c r="H246" s="4"/>
    </row>
    <row r="247" spans="1:8" ht="25.5" hidden="1" outlineLevel="2">
      <c r="A247" s="11" t="s">
        <v>12</v>
      </c>
      <c r="B247" s="12" t="s">
        <v>180</v>
      </c>
      <c r="C247" s="12" t="s">
        <v>13</v>
      </c>
      <c r="D247" s="15">
        <v>184.3</v>
      </c>
      <c r="E247" s="15">
        <v>184.3</v>
      </c>
      <c r="F247" s="15">
        <v>184.3</v>
      </c>
      <c r="G247" s="15">
        <v>184.3</v>
      </c>
      <c r="H247" s="1"/>
    </row>
    <row r="248" spans="1:8" ht="30" hidden="1" customHeight="1" outlineLevel="2">
      <c r="A248" s="17" t="s">
        <v>335</v>
      </c>
      <c r="B248" s="12">
        <v>1410700000</v>
      </c>
      <c r="C248" s="12"/>
      <c r="D248" s="15">
        <f>D249+D250+D251+D252</f>
        <v>33619.599999999999</v>
      </c>
      <c r="E248" s="15">
        <f>E249+E250+E251+E252</f>
        <v>33619.599999999999</v>
      </c>
      <c r="F248" s="15">
        <f>F249+F250+F251+F252</f>
        <v>33619.599999999999</v>
      </c>
      <c r="G248" s="15">
        <f>G249+G250+G251+G252</f>
        <v>33619.599999999999</v>
      </c>
      <c r="H248" s="1"/>
    </row>
    <row r="249" spans="1:8" ht="63.75" hidden="1" outlineLevel="2">
      <c r="A249" s="11" t="s">
        <v>336</v>
      </c>
      <c r="B249" s="12">
        <v>1410700000</v>
      </c>
      <c r="C249" s="12">
        <v>100</v>
      </c>
      <c r="D249" s="15">
        <v>29539</v>
      </c>
      <c r="E249" s="15">
        <v>29539</v>
      </c>
      <c r="F249" s="15">
        <v>29539</v>
      </c>
      <c r="G249" s="15">
        <v>29539</v>
      </c>
      <c r="H249" s="1"/>
    </row>
    <row r="250" spans="1:8" ht="38.25" hidden="1" outlineLevel="2">
      <c r="A250" s="11" t="s">
        <v>322</v>
      </c>
      <c r="B250" s="12">
        <v>1410700000</v>
      </c>
      <c r="C250" s="12">
        <v>200</v>
      </c>
      <c r="D250" s="15">
        <v>3846.1</v>
      </c>
      <c r="E250" s="15">
        <v>3846.1</v>
      </c>
      <c r="F250" s="15">
        <v>3846.1</v>
      </c>
      <c r="G250" s="15">
        <v>3846.1</v>
      </c>
      <c r="H250" s="1"/>
    </row>
    <row r="251" spans="1:8" ht="25.5" hidden="1" outlineLevel="2">
      <c r="A251" s="11" t="s">
        <v>320</v>
      </c>
      <c r="B251" s="12">
        <v>1410700000</v>
      </c>
      <c r="C251" s="12">
        <v>300</v>
      </c>
      <c r="D251" s="15">
        <v>150</v>
      </c>
      <c r="E251" s="15">
        <v>150</v>
      </c>
      <c r="F251" s="15">
        <v>150</v>
      </c>
      <c r="G251" s="15">
        <v>150</v>
      </c>
      <c r="H251" s="1"/>
    </row>
    <row r="252" spans="1:8" hidden="1" outlineLevel="2">
      <c r="A252" s="11" t="s">
        <v>333</v>
      </c>
      <c r="B252" s="12">
        <v>1410700000</v>
      </c>
      <c r="C252" s="12">
        <v>800</v>
      </c>
      <c r="D252" s="15">
        <v>84.5</v>
      </c>
      <c r="E252" s="15">
        <v>84.5</v>
      </c>
      <c r="F252" s="15">
        <v>84.5</v>
      </c>
      <c r="G252" s="15">
        <v>84.5</v>
      </c>
      <c r="H252" s="1"/>
    </row>
    <row r="253" spans="1:8" s="5" customFormat="1" ht="25.5" hidden="1" outlineLevel="3">
      <c r="A253" s="13" t="s">
        <v>295</v>
      </c>
      <c r="B253" s="14" t="s">
        <v>181</v>
      </c>
      <c r="C253" s="14"/>
      <c r="D253" s="16">
        <f>D254+D256</f>
        <v>56</v>
      </c>
      <c r="E253" s="16">
        <f>E254+E256</f>
        <v>56</v>
      </c>
      <c r="F253" s="16">
        <f>F254+F256</f>
        <v>56</v>
      </c>
      <c r="G253" s="16">
        <f>G254+G256</f>
        <v>56</v>
      </c>
      <c r="H253" s="4"/>
    </row>
    <row r="254" spans="1:8" ht="38.25" hidden="1" outlineLevel="3">
      <c r="A254" s="11" t="s">
        <v>182</v>
      </c>
      <c r="B254" s="12" t="s">
        <v>183</v>
      </c>
      <c r="C254" s="12"/>
      <c r="D254" s="15">
        <f>D255</f>
        <v>45.8</v>
      </c>
      <c r="E254" s="15">
        <f>E255</f>
        <v>45.8</v>
      </c>
      <c r="F254" s="15">
        <f>F255</f>
        <v>45.8</v>
      </c>
      <c r="G254" s="15">
        <f>G255</f>
        <v>45.8</v>
      </c>
      <c r="H254" s="1"/>
    </row>
    <row r="255" spans="1:8" s="5" customFormat="1" ht="25.5" hidden="1">
      <c r="A255" s="11" t="s">
        <v>12</v>
      </c>
      <c r="B255" s="12" t="s">
        <v>183</v>
      </c>
      <c r="C255" s="12" t="s">
        <v>13</v>
      </c>
      <c r="D255" s="15">
        <v>45.8</v>
      </c>
      <c r="E255" s="15">
        <v>45.8</v>
      </c>
      <c r="F255" s="15">
        <v>45.8</v>
      </c>
      <c r="G255" s="15">
        <v>45.8</v>
      </c>
      <c r="H255" s="4"/>
    </row>
    <row r="256" spans="1:8" ht="76.5" hidden="1" outlineLevel="2">
      <c r="A256" s="11" t="s">
        <v>184</v>
      </c>
      <c r="B256" s="12" t="s">
        <v>185</v>
      </c>
      <c r="C256" s="12"/>
      <c r="D256" s="15">
        <f>D257</f>
        <v>10.199999999999999</v>
      </c>
      <c r="E256" s="15">
        <f>E257</f>
        <v>10.199999999999999</v>
      </c>
      <c r="F256" s="15">
        <f>F257</f>
        <v>10.199999999999999</v>
      </c>
      <c r="G256" s="15">
        <f>G257</f>
        <v>10.199999999999999</v>
      </c>
      <c r="H256" s="1"/>
    </row>
    <row r="257" spans="1:8" s="5" customFormat="1" ht="25.5" hidden="1" outlineLevel="3">
      <c r="A257" s="11" t="s">
        <v>12</v>
      </c>
      <c r="B257" s="12" t="s">
        <v>185</v>
      </c>
      <c r="C257" s="12" t="s">
        <v>13</v>
      </c>
      <c r="D257" s="15">
        <v>10.199999999999999</v>
      </c>
      <c r="E257" s="15">
        <v>10.199999999999999</v>
      </c>
      <c r="F257" s="15">
        <v>10.199999999999999</v>
      </c>
      <c r="G257" s="15">
        <v>10.199999999999999</v>
      </c>
      <c r="H257" s="4"/>
    </row>
    <row r="258" spans="1:8" s="5" customFormat="1" ht="38.25" hidden="1" outlineLevel="2">
      <c r="A258" s="13" t="s">
        <v>296</v>
      </c>
      <c r="B258" s="14" t="s">
        <v>186</v>
      </c>
      <c r="C258" s="14"/>
      <c r="D258" s="16">
        <f>D259+D261+D263</f>
        <v>7090</v>
      </c>
      <c r="E258" s="16">
        <f>E259+E261+E263</f>
        <v>7090</v>
      </c>
      <c r="F258" s="16">
        <f>F259+F261+F263</f>
        <v>7090</v>
      </c>
      <c r="G258" s="16">
        <f>G259+G261+G263</f>
        <v>7090</v>
      </c>
      <c r="H258" s="4"/>
    </row>
    <row r="259" spans="1:8" s="5" customFormat="1" ht="25.5" hidden="1" outlineLevel="3">
      <c r="A259" s="11" t="s">
        <v>187</v>
      </c>
      <c r="B259" s="12" t="s">
        <v>188</v>
      </c>
      <c r="C259" s="12"/>
      <c r="D259" s="15">
        <f>D260</f>
        <v>512</v>
      </c>
      <c r="E259" s="15">
        <f>E260</f>
        <v>512</v>
      </c>
      <c r="F259" s="15">
        <f>F260</f>
        <v>512</v>
      </c>
      <c r="G259" s="15">
        <f>G260</f>
        <v>512</v>
      </c>
      <c r="H259" s="4"/>
    </row>
    <row r="260" spans="1:8" s="5" customFormat="1" ht="25.5" hidden="1">
      <c r="A260" s="11" t="s">
        <v>12</v>
      </c>
      <c r="B260" s="12" t="s">
        <v>188</v>
      </c>
      <c r="C260" s="12" t="s">
        <v>13</v>
      </c>
      <c r="D260" s="15">
        <v>512</v>
      </c>
      <c r="E260" s="15">
        <v>512</v>
      </c>
      <c r="F260" s="15">
        <v>512</v>
      </c>
      <c r="G260" s="15">
        <v>512</v>
      </c>
      <c r="H260" s="4"/>
    </row>
    <row r="261" spans="1:8" s="5" customFormat="1" ht="25.5" hidden="1" outlineLevel="2">
      <c r="A261" s="11" t="s">
        <v>189</v>
      </c>
      <c r="B261" s="12" t="s">
        <v>190</v>
      </c>
      <c r="C261" s="12"/>
      <c r="D261" s="15">
        <f>D262</f>
        <v>2007.1</v>
      </c>
      <c r="E261" s="15">
        <f>E262</f>
        <v>2007.1</v>
      </c>
      <c r="F261" s="15">
        <f>F262</f>
        <v>2007.1</v>
      </c>
      <c r="G261" s="15">
        <f>G262</f>
        <v>2007.1</v>
      </c>
      <c r="H261" s="4"/>
    </row>
    <row r="262" spans="1:8" ht="25.5" hidden="1" outlineLevel="3">
      <c r="A262" s="11" t="s">
        <v>12</v>
      </c>
      <c r="B262" s="12" t="s">
        <v>190</v>
      </c>
      <c r="C262" s="12" t="s">
        <v>13</v>
      </c>
      <c r="D262" s="15">
        <v>2007.1</v>
      </c>
      <c r="E262" s="15">
        <v>2007.1</v>
      </c>
      <c r="F262" s="15">
        <v>2007.1</v>
      </c>
      <c r="G262" s="15">
        <v>2007.1</v>
      </c>
      <c r="H262" s="1"/>
    </row>
    <row r="263" spans="1:8" s="5" customFormat="1" ht="25.5" hidden="1" outlineLevel="2">
      <c r="A263" s="11" t="s">
        <v>191</v>
      </c>
      <c r="B263" s="12" t="s">
        <v>192</v>
      </c>
      <c r="C263" s="12"/>
      <c r="D263" s="15">
        <f>D264+D265+D266</f>
        <v>4570.8999999999996</v>
      </c>
      <c r="E263" s="15">
        <f>E264+E265+E266</f>
        <v>4570.8999999999996</v>
      </c>
      <c r="F263" s="15">
        <f>F264+F265+F266</f>
        <v>4570.8999999999996</v>
      </c>
      <c r="G263" s="15">
        <f>G264+G265+G266</f>
        <v>4570.8999999999996</v>
      </c>
      <c r="H263" s="4"/>
    </row>
    <row r="264" spans="1:8" s="5" customFormat="1" ht="63.75" hidden="1" outlineLevel="3">
      <c r="A264" s="11" t="s">
        <v>10</v>
      </c>
      <c r="B264" s="12" t="s">
        <v>192</v>
      </c>
      <c r="C264" s="12" t="s">
        <v>11</v>
      </c>
      <c r="D264" s="15">
        <v>4392.8</v>
      </c>
      <c r="E264" s="15">
        <v>4392.8</v>
      </c>
      <c r="F264" s="15">
        <v>4392.8</v>
      </c>
      <c r="G264" s="15">
        <v>4392.8</v>
      </c>
      <c r="H264" s="4"/>
    </row>
    <row r="265" spans="1:8" ht="25.5" hidden="1" outlineLevel="2">
      <c r="A265" s="11" t="s">
        <v>12</v>
      </c>
      <c r="B265" s="12" t="s">
        <v>192</v>
      </c>
      <c r="C265" s="12" t="s">
        <v>13</v>
      </c>
      <c r="D265" s="15">
        <v>175.4</v>
      </c>
      <c r="E265" s="15">
        <v>175.4</v>
      </c>
      <c r="F265" s="15">
        <v>175.4</v>
      </c>
      <c r="G265" s="15">
        <v>175.4</v>
      </c>
      <c r="H265" s="1"/>
    </row>
    <row r="266" spans="1:8" s="5" customFormat="1" ht="14.25" hidden="1" outlineLevel="3">
      <c r="A266" s="11" t="s">
        <v>14</v>
      </c>
      <c r="B266" s="12" t="s">
        <v>192</v>
      </c>
      <c r="C266" s="12" t="s">
        <v>15</v>
      </c>
      <c r="D266" s="15">
        <v>2.7</v>
      </c>
      <c r="E266" s="15">
        <v>2.7</v>
      </c>
      <c r="F266" s="15">
        <v>2.7</v>
      </c>
      <c r="G266" s="15">
        <v>2.7</v>
      </c>
      <c r="H266" s="4"/>
    </row>
    <row r="267" spans="1:8" s="5" customFormat="1" ht="51" hidden="1">
      <c r="A267" s="13" t="s">
        <v>250</v>
      </c>
      <c r="B267" s="14" t="s">
        <v>193</v>
      </c>
      <c r="C267" s="14"/>
      <c r="D267" s="16">
        <f t="shared" ref="D267:G268" si="6">D268</f>
        <v>43412.7</v>
      </c>
      <c r="E267" s="16">
        <f t="shared" si="6"/>
        <v>43412.7</v>
      </c>
      <c r="F267" s="16">
        <f t="shared" si="6"/>
        <v>34755.4</v>
      </c>
      <c r="G267" s="16">
        <f t="shared" si="6"/>
        <v>34755.4</v>
      </c>
    </row>
    <row r="268" spans="1:8" ht="25.5" hidden="1">
      <c r="A268" s="11" t="s">
        <v>194</v>
      </c>
      <c r="B268" s="12" t="s">
        <v>195</v>
      </c>
      <c r="C268" s="12"/>
      <c r="D268" s="15">
        <f t="shared" si="6"/>
        <v>43412.7</v>
      </c>
      <c r="E268" s="15">
        <f t="shared" si="6"/>
        <v>43412.7</v>
      </c>
      <c r="F268" s="15">
        <f t="shared" si="6"/>
        <v>34755.4</v>
      </c>
      <c r="G268" s="15">
        <f t="shared" si="6"/>
        <v>34755.4</v>
      </c>
    </row>
    <row r="269" spans="1:8" ht="25.5" hidden="1">
      <c r="A269" s="11" t="s">
        <v>12</v>
      </c>
      <c r="B269" s="12" t="s">
        <v>195</v>
      </c>
      <c r="C269" s="12" t="s">
        <v>13</v>
      </c>
      <c r="D269" s="15">
        <v>43412.7</v>
      </c>
      <c r="E269" s="15">
        <v>43412.7</v>
      </c>
      <c r="F269" s="15">
        <v>34755.4</v>
      </c>
      <c r="G269" s="15">
        <v>34755.4</v>
      </c>
    </row>
    <row r="270" spans="1:8" s="5" customFormat="1" ht="25.5" hidden="1">
      <c r="A270" s="13" t="s">
        <v>297</v>
      </c>
      <c r="B270" s="14" t="s">
        <v>196</v>
      </c>
      <c r="C270" s="14"/>
      <c r="D270" s="16">
        <f>D271+D273</f>
        <v>30</v>
      </c>
      <c r="E270" s="16">
        <f>E271+E273</f>
        <v>30</v>
      </c>
      <c r="F270" s="16">
        <f>F271+F273</f>
        <v>30</v>
      </c>
      <c r="G270" s="16">
        <f>G271+G273</f>
        <v>30</v>
      </c>
    </row>
    <row r="271" spans="1:8" ht="25.5" hidden="1">
      <c r="A271" s="11" t="s">
        <v>197</v>
      </c>
      <c r="B271" s="12" t="s">
        <v>198</v>
      </c>
      <c r="C271" s="12"/>
      <c r="D271" s="15">
        <f>D272</f>
        <v>20</v>
      </c>
      <c r="E271" s="15">
        <f>E272</f>
        <v>20</v>
      </c>
      <c r="F271" s="15">
        <f>F272</f>
        <v>20</v>
      </c>
      <c r="G271" s="15">
        <f>G272</f>
        <v>20</v>
      </c>
    </row>
    <row r="272" spans="1:8" ht="28.9" hidden="1" customHeight="1">
      <c r="A272" s="11" t="s">
        <v>4</v>
      </c>
      <c r="B272" s="12" t="s">
        <v>198</v>
      </c>
      <c r="C272" s="12" t="s">
        <v>5</v>
      </c>
      <c r="D272" s="15">
        <v>20</v>
      </c>
      <c r="E272" s="15">
        <v>20</v>
      </c>
      <c r="F272" s="15">
        <v>20</v>
      </c>
      <c r="G272" s="15">
        <v>20</v>
      </c>
    </row>
    <row r="273" spans="1:7" ht="25.5" hidden="1">
      <c r="A273" s="11" t="s">
        <v>199</v>
      </c>
      <c r="B273" s="12" t="s">
        <v>200</v>
      </c>
      <c r="C273" s="12"/>
      <c r="D273" s="15">
        <f>D274</f>
        <v>10</v>
      </c>
      <c r="E273" s="15">
        <f>E274</f>
        <v>10</v>
      </c>
      <c r="F273" s="15">
        <f>F274</f>
        <v>10</v>
      </c>
      <c r="G273" s="15">
        <f>G274</f>
        <v>10</v>
      </c>
    </row>
    <row r="274" spans="1:7" ht="25.5" hidden="1">
      <c r="A274" s="11" t="s">
        <v>12</v>
      </c>
      <c r="B274" s="12" t="s">
        <v>200</v>
      </c>
      <c r="C274" s="12" t="s">
        <v>13</v>
      </c>
      <c r="D274" s="15">
        <v>10</v>
      </c>
      <c r="E274" s="15">
        <v>10</v>
      </c>
      <c r="F274" s="15">
        <v>10</v>
      </c>
      <c r="G274" s="15">
        <v>10</v>
      </c>
    </row>
    <row r="275" spans="1:7" s="5" customFormat="1" ht="38.25" hidden="1">
      <c r="A275" s="13" t="s">
        <v>298</v>
      </c>
      <c r="B275" s="14" t="s">
        <v>201</v>
      </c>
      <c r="C275" s="14"/>
      <c r="D275" s="16">
        <f t="shared" ref="D275:G276" si="7">D276</f>
        <v>20</v>
      </c>
      <c r="E275" s="16">
        <f t="shared" si="7"/>
        <v>20</v>
      </c>
      <c r="F275" s="16">
        <f t="shared" si="7"/>
        <v>20</v>
      </c>
      <c r="G275" s="16">
        <f t="shared" si="7"/>
        <v>20</v>
      </c>
    </row>
    <row r="276" spans="1:7" ht="38.25" hidden="1">
      <c r="A276" s="11" t="s">
        <v>202</v>
      </c>
      <c r="B276" s="12" t="s">
        <v>203</v>
      </c>
      <c r="C276" s="12"/>
      <c r="D276" s="15">
        <f t="shared" si="7"/>
        <v>20</v>
      </c>
      <c r="E276" s="15">
        <f t="shared" si="7"/>
        <v>20</v>
      </c>
      <c r="F276" s="15">
        <f t="shared" si="7"/>
        <v>20</v>
      </c>
      <c r="G276" s="15">
        <f t="shared" si="7"/>
        <v>20</v>
      </c>
    </row>
    <row r="277" spans="1:7" ht="25.5" hidden="1">
      <c r="A277" s="11" t="s">
        <v>12</v>
      </c>
      <c r="B277" s="12" t="s">
        <v>203</v>
      </c>
      <c r="C277" s="12" t="s">
        <v>13</v>
      </c>
      <c r="D277" s="15">
        <v>20</v>
      </c>
      <c r="E277" s="15">
        <v>20</v>
      </c>
      <c r="F277" s="15">
        <v>20</v>
      </c>
      <c r="G277" s="15">
        <v>20</v>
      </c>
    </row>
    <row r="278" spans="1:7" s="5" customFormat="1" ht="14.25" hidden="1">
      <c r="A278" s="13" t="s">
        <v>204</v>
      </c>
      <c r="B278" s="14" t="s">
        <v>205</v>
      </c>
      <c r="C278" s="14"/>
      <c r="D278" s="16">
        <f>D279+D280+D281</f>
        <v>9089.4</v>
      </c>
      <c r="E278" s="16">
        <f>E279+E280+E281</f>
        <v>9089.4</v>
      </c>
      <c r="F278" s="16">
        <f>F279+F280+F281</f>
        <v>8902.9</v>
      </c>
      <c r="G278" s="16">
        <f>G279+G280+G281</f>
        <v>8902.9</v>
      </c>
    </row>
    <row r="279" spans="1:7" ht="63.75" hidden="1">
      <c r="A279" s="11" t="s">
        <v>10</v>
      </c>
      <c r="B279" s="12" t="s">
        <v>205</v>
      </c>
      <c r="C279" s="12" t="s">
        <v>11</v>
      </c>
      <c r="D279" s="15">
        <v>7581.3</v>
      </c>
      <c r="E279" s="15">
        <v>7581.3</v>
      </c>
      <c r="F279" s="15">
        <v>7581.3</v>
      </c>
      <c r="G279" s="15">
        <v>7581.3</v>
      </c>
    </row>
    <row r="280" spans="1:7" ht="25.5" hidden="1">
      <c r="A280" s="11" t="s">
        <v>12</v>
      </c>
      <c r="B280" s="12" t="s">
        <v>205</v>
      </c>
      <c r="C280" s="12" t="s">
        <v>13</v>
      </c>
      <c r="D280" s="15">
        <v>604.4</v>
      </c>
      <c r="E280" s="15">
        <v>604.4</v>
      </c>
      <c r="F280" s="15">
        <v>417.9</v>
      </c>
      <c r="G280" s="15">
        <v>417.9</v>
      </c>
    </row>
    <row r="281" spans="1:7" hidden="1">
      <c r="A281" s="11" t="s">
        <v>14</v>
      </c>
      <c r="B281" s="12" t="s">
        <v>205</v>
      </c>
      <c r="C281" s="12" t="s">
        <v>15</v>
      </c>
      <c r="D281" s="15">
        <v>903.7</v>
      </c>
      <c r="E281" s="15">
        <v>903.7</v>
      </c>
      <c r="F281" s="15">
        <v>903.7</v>
      </c>
      <c r="G281" s="15">
        <v>903.7</v>
      </c>
    </row>
    <row r="282" spans="1:7">
      <c r="A282" s="52" t="s">
        <v>238</v>
      </c>
      <c r="B282" s="53"/>
      <c r="C282" s="54"/>
      <c r="D282" s="30">
        <f>D9+D52+D58+D86+D109+D125+D190+D195+D211+D221+D233+D236+D241+D258+D267+D270+D275+D278</f>
        <v>2052169.9000000001</v>
      </c>
      <c r="E282" s="30">
        <f>E9+E52+E58+E86+E109+E125+E190+E195+E211+E221+E233+E236+E241+E258+E267+E270+E275+E278</f>
        <v>2061396.1</v>
      </c>
      <c r="F282" s="30">
        <f>F9+F52+F58+F86+F109+F125+F190+F195+F211+F221+F233+F236+F241+F258+F267+F270+F275+F278</f>
        <v>1488714.3</v>
      </c>
      <c r="G282" s="30">
        <f>G9+G52+G58+G86+G109+G125+G190+G195+G211+G221+G233+G236+G241+G258+G267+G270+G275+G278</f>
        <v>1497940.5</v>
      </c>
    </row>
  </sheetData>
  <mergeCells count="12">
    <mergeCell ref="A282:C282"/>
    <mergeCell ref="A7:F7"/>
    <mergeCell ref="A5:F5"/>
    <mergeCell ref="A6:G6"/>
    <mergeCell ref="D1:E1"/>
    <mergeCell ref="D2:E2"/>
    <mergeCell ref="D3:E3"/>
    <mergeCell ref="D4:E4"/>
    <mergeCell ref="F1:G1"/>
    <mergeCell ref="F2:G2"/>
    <mergeCell ref="F3:G3"/>
    <mergeCell ref="F4:G4"/>
  </mergeCells>
  <pageMargins left="0.70866141732283472" right="0.51181102362204722" top="0.59055118110236227" bottom="0.59055118110236227" header="0.31496062992125984" footer="0.31496062992125984"/>
  <pageSetup paperSize="9" scale="77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Tatyana</cp:lastModifiedBy>
  <cp:lastPrinted>2021-10-27T11:09:47Z</cp:lastPrinted>
  <dcterms:created xsi:type="dcterms:W3CDTF">2019-10-21T06:45:24Z</dcterms:created>
  <dcterms:modified xsi:type="dcterms:W3CDTF">2021-10-27T11:12:07Z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